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valalipinj.MFE\Downloads\"/>
    </mc:Choice>
  </mc:AlternateContent>
  <xr:revisionPtr revIDLastSave="0" documentId="13_ncr:1_{49B6A1B8-7DE9-4513-8B96-5C15D7693B4E}" xr6:coauthVersionLast="47" xr6:coauthVersionMax="47" xr10:uidLastSave="{00000000-0000-0000-0000-000000000000}"/>
  <bookViews>
    <workbookView xWindow="-120" yWindow="-16320" windowWidth="29040" windowHeight="15840" tabRatio="837" xr2:uid="{00000000-000D-0000-FFFF-FFFF00000000}"/>
  </bookViews>
  <sheets>
    <sheet name="Scenario Totals" sheetId="27" r:id="rId1"/>
    <sheet name="1990-2050 Central estimate AR5" sheetId="18" r:id="rId2"/>
    <sheet name="1990-2050 High estimate AR5" sheetId="23" r:id="rId3"/>
    <sheet name="1990-2050 Low estimate AR5" sheetId="2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80" i="26" l="1"/>
  <c r="AW80" i="26"/>
  <c r="AO80" i="26"/>
  <c r="AG80" i="26"/>
  <c r="Y80" i="26"/>
  <c r="Q80" i="26"/>
  <c r="I80" i="26"/>
  <c r="BJ79" i="26"/>
  <c r="BB79" i="26"/>
  <c r="AT79" i="26"/>
  <c r="AL79" i="26"/>
  <c r="AD79" i="26"/>
  <c r="V79" i="26"/>
  <c r="N79" i="26"/>
  <c r="F79" i="26"/>
  <c r="BG78" i="26"/>
  <c r="AY78" i="26"/>
  <c r="AQ78" i="26"/>
  <c r="AI78" i="26"/>
  <c r="AA78" i="26"/>
  <c r="S78" i="26"/>
  <c r="K78" i="26"/>
  <c r="C78" i="26"/>
  <c r="BD77" i="26"/>
  <c r="AV77" i="26"/>
  <c r="AN77" i="26"/>
  <c r="AF77" i="26"/>
  <c r="X77" i="26"/>
  <c r="P77" i="26"/>
  <c r="H77" i="26"/>
  <c r="BI76" i="26"/>
  <c r="BA76" i="26"/>
  <c r="AS76" i="26"/>
  <c r="AK76" i="26"/>
  <c r="AC76" i="26"/>
  <c r="U76" i="26"/>
  <c r="M76" i="26"/>
  <c r="E76" i="26"/>
  <c r="BF75" i="26"/>
  <c r="AX75" i="26"/>
  <c r="AP75" i="26"/>
  <c r="AH75" i="26"/>
  <c r="Z75" i="26"/>
  <c r="R75" i="26"/>
  <c r="J75" i="26"/>
  <c r="BK72" i="26"/>
  <c r="BH72" i="26"/>
  <c r="BE72" i="26"/>
  <c r="BD72" i="26"/>
  <c r="BC72" i="26"/>
  <c r="AZ72" i="26"/>
  <c r="AW72" i="26"/>
  <c r="AV72" i="26"/>
  <c r="AU72" i="26"/>
  <c r="AR72" i="26"/>
  <c r="AO72" i="26"/>
  <c r="AN72" i="26"/>
  <c r="AM72" i="26"/>
  <c r="AJ72" i="26"/>
  <c r="AG72" i="26"/>
  <c r="AF72" i="26"/>
  <c r="AE72" i="26"/>
  <c r="AB72" i="26"/>
  <c r="Y72" i="26"/>
  <c r="X72" i="26"/>
  <c r="W72" i="26"/>
  <c r="T72" i="26"/>
  <c r="Q72" i="26"/>
  <c r="P72" i="26"/>
  <c r="O72" i="26"/>
  <c r="L72" i="26"/>
  <c r="I72" i="26"/>
  <c r="H72" i="26"/>
  <c r="G72" i="26"/>
  <c r="D72" i="26"/>
  <c r="BJ71" i="26"/>
  <c r="BI71" i="26"/>
  <c r="BH71" i="26"/>
  <c r="BE71" i="26"/>
  <c r="BB71" i="26"/>
  <c r="BA71" i="26"/>
  <c r="AZ71" i="26"/>
  <c r="AW71" i="26"/>
  <c r="AT71" i="26"/>
  <c r="AS71" i="26"/>
  <c r="AR71" i="26"/>
  <c r="AO71" i="26"/>
  <c r="AL71" i="26"/>
  <c r="AK71" i="26"/>
  <c r="AJ71" i="26"/>
  <c r="AG71" i="26"/>
  <c r="AD71" i="26"/>
  <c r="AC71" i="26"/>
  <c r="AB71" i="26"/>
  <c r="Y71" i="26"/>
  <c r="V71" i="26"/>
  <c r="U71" i="26"/>
  <c r="T71" i="26"/>
  <c r="Q71" i="26"/>
  <c r="N71" i="26"/>
  <c r="M71" i="26"/>
  <c r="L71" i="26"/>
  <c r="I71" i="26"/>
  <c r="F71" i="26"/>
  <c r="E71" i="26"/>
  <c r="D71" i="26"/>
  <c r="BJ70" i="26"/>
  <c r="BG70" i="26"/>
  <c r="BF70" i="26"/>
  <c r="BE70" i="26"/>
  <c r="BB70" i="26"/>
  <c r="AY70" i="26"/>
  <c r="AX70" i="26"/>
  <c r="AW70" i="26"/>
  <c r="AT70" i="26"/>
  <c r="AQ70" i="26"/>
  <c r="AP70" i="26"/>
  <c r="AO70" i="26"/>
  <c r="AL70" i="26"/>
  <c r="AI70" i="26"/>
  <c r="AH70" i="26"/>
  <c r="AG70" i="26"/>
  <c r="AD70" i="26"/>
  <c r="AA70" i="26"/>
  <c r="Z70" i="26"/>
  <c r="Y70" i="26"/>
  <c r="V70" i="26"/>
  <c r="S70" i="26"/>
  <c r="R70" i="26"/>
  <c r="Q70" i="26"/>
  <c r="N70" i="26"/>
  <c r="K70" i="26"/>
  <c r="J70" i="26"/>
  <c r="I70" i="26"/>
  <c r="F70" i="26"/>
  <c r="C70" i="26"/>
  <c r="BE80" i="23"/>
  <c r="BD80" i="23"/>
  <c r="AW80" i="23"/>
  <c r="AV80" i="23"/>
  <c r="AO80" i="23"/>
  <c r="AN80" i="23"/>
  <c r="AG80" i="23"/>
  <c r="AF80" i="23"/>
  <c r="Y80" i="23"/>
  <c r="X80" i="23"/>
  <c r="Q80" i="23"/>
  <c r="P80" i="23"/>
  <c r="I80" i="23"/>
  <c r="H80" i="23"/>
  <c r="BJ79" i="23"/>
  <c r="BI79" i="23"/>
  <c r="BB79" i="23"/>
  <c r="BA79" i="23"/>
  <c r="AT79" i="23"/>
  <c r="AS79" i="23"/>
  <c r="AL79" i="23"/>
  <c r="AK79" i="23"/>
  <c r="AD79" i="23"/>
  <c r="AC79" i="23"/>
  <c r="V79" i="23"/>
  <c r="U79" i="23"/>
  <c r="N79" i="23"/>
  <c r="M79" i="23"/>
  <c r="F79" i="23"/>
  <c r="E79" i="23"/>
  <c r="BG78" i="23"/>
  <c r="BF78" i="23"/>
  <c r="AY78" i="23"/>
  <c r="AX78" i="23"/>
  <c r="AQ78" i="23"/>
  <c r="AP78" i="23"/>
  <c r="AI78" i="23"/>
  <c r="AH78" i="23"/>
  <c r="AA78" i="23"/>
  <c r="Z78" i="23"/>
  <c r="S78" i="23"/>
  <c r="R78" i="23"/>
  <c r="K78" i="23"/>
  <c r="J78" i="23"/>
  <c r="C78" i="23"/>
  <c r="BK77" i="23"/>
  <c r="BD77" i="23"/>
  <c r="BC77" i="23"/>
  <c r="AV77" i="23"/>
  <c r="AU77" i="23"/>
  <c r="AN77" i="23"/>
  <c r="AM77" i="23"/>
  <c r="AF77" i="23"/>
  <c r="AE77" i="23"/>
  <c r="X77" i="23"/>
  <c r="W77" i="23"/>
  <c r="P77" i="23"/>
  <c r="O77" i="23"/>
  <c r="H77" i="23"/>
  <c r="G77" i="23"/>
  <c r="BI76" i="23"/>
  <c r="BH76" i="23"/>
  <c r="BA76" i="23"/>
  <c r="AZ76" i="23"/>
  <c r="AS76" i="23"/>
  <c r="AR76" i="23"/>
  <c r="AK76" i="23"/>
  <c r="AJ76" i="23"/>
  <c r="AC76" i="23"/>
  <c r="AB76" i="23"/>
  <c r="U76" i="23"/>
  <c r="T76" i="23"/>
  <c r="M76" i="23"/>
  <c r="L76" i="23"/>
  <c r="E76" i="23"/>
  <c r="D76" i="23"/>
  <c r="BF75" i="23"/>
  <c r="BE75" i="23"/>
  <c r="AX75" i="23"/>
  <c r="AW75" i="23"/>
  <c r="AP75" i="23"/>
  <c r="AO75" i="23"/>
  <c r="AH75" i="23"/>
  <c r="AG75" i="23"/>
  <c r="Z75" i="23"/>
  <c r="Y75" i="23"/>
  <c r="R75" i="23"/>
  <c r="Q75" i="23"/>
  <c r="J75" i="23"/>
  <c r="I75" i="23"/>
  <c r="BK72" i="23"/>
  <c r="BE72" i="23"/>
  <c r="BC72" i="23"/>
  <c r="AW72" i="23"/>
  <c r="AU72" i="23"/>
  <c r="AO72" i="23"/>
  <c r="AM72" i="23"/>
  <c r="AG72" i="23"/>
  <c r="AE72" i="23"/>
  <c r="Y72" i="23"/>
  <c r="W72" i="23"/>
  <c r="Q72" i="23"/>
  <c r="O72" i="23"/>
  <c r="I72" i="23"/>
  <c r="G72" i="23"/>
  <c r="BJ71" i="23"/>
  <c r="BH71" i="23"/>
  <c r="BB71" i="23"/>
  <c r="AZ71" i="23"/>
  <c r="AT71" i="23"/>
  <c r="AR71" i="23"/>
  <c r="AL71" i="23"/>
  <c r="AJ71" i="23"/>
  <c r="AD71" i="23"/>
  <c r="AB71" i="23"/>
  <c r="V71" i="23"/>
  <c r="T71" i="23"/>
  <c r="N71" i="23"/>
  <c r="L71" i="23"/>
  <c r="F71" i="23"/>
  <c r="D71" i="23"/>
  <c r="BG70" i="23"/>
  <c r="BE70" i="23"/>
  <c r="AY70" i="23"/>
  <c r="AW70" i="23"/>
  <c r="AQ70" i="23"/>
  <c r="AO70" i="23"/>
  <c r="AI70" i="23"/>
  <c r="AG70" i="23"/>
  <c r="AA70" i="23"/>
  <c r="Y70" i="23"/>
  <c r="S70" i="23"/>
  <c r="Q70" i="23"/>
  <c r="K70" i="23"/>
  <c r="I70" i="23"/>
  <c r="C70" i="23"/>
  <c r="BK80" i="26"/>
  <c r="BJ80" i="26"/>
  <c r="BI80" i="26"/>
  <c r="BH80" i="26"/>
  <c r="BG80" i="26"/>
  <c r="BF80" i="26"/>
  <c r="BD80" i="26"/>
  <c r="BC80" i="26"/>
  <c r="BB80" i="26"/>
  <c r="BA80" i="26"/>
  <c r="AZ80" i="26"/>
  <c r="AY80" i="26"/>
  <c r="AX80" i="26"/>
  <c r="AV80" i="26"/>
  <c r="AU80" i="26"/>
  <c r="AT80" i="26"/>
  <c r="AS80" i="26"/>
  <c r="AR80" i="26"/>
  <c r="AQ80" i="26"/>
  <c r="AP80" i="26"/>
  <c r="AN80" i="26"/>
  <c r="AM80" i="26"/>
  <c r="AL80" i="26"/>
  <c r="AK80" i="26"/>
  <c r="AJ80" i="26"/>
  <c r="AI80" i="26"/>
  <c r="AH80" i="26"/>
  <c r="AF80" i="26"/>
  <c r="AE80" i="26"/>
  <c r="AD80" i="26"/>
  <c r="AC80" i="26"/>
  <c r="AB80" i="26"/>
  <c r="AA80" i="26"/>
  <c r="Z80" i="26"/>
  <c r="X80" i="26"/>
  <c r="W80" i="26"/>
  <c r="V80" i="26"/>
  <c r="U80" i="26"/>
  <c r="T80" i="26"/>
  <c r="S80" i="26"/>
  <c r="R80" i="26"/>
  <c r="P80" i="26"/>
  <c r="O80" i="26"/>
  <c r="N80" i="26"/>
  <c r="M80" i="26"/>
  <c r="L80" i="26"/>
  <c r="K80" i="26"/>
  <c r="J80" i="26"/>
  <c r="H80" i="26"/>
  <c r="G80" i="26"/>
  <c r="F80" i="26"/>
  <c r="E80" i="26"/>
  <c r="D80" i="26"/>
  <c r="C80" i="26"/>
  <c r="BK79" i="26"/>
  <c r="BI79" i="26"/>
  <c r="BH79" i="26"/>
  <c r="BG79" i="26"/>
  <c r="BF79" i="26"/>
  <c r="BE79" i="26"/>
  <c r="BD79" i="26"/>
  <c r="BC79" i="26"/>
  <c r="BA79" i="26"/>
  <c r="AZ79" i="26"/>
  <c r="AY79" i="26"/>
  <c r="AX79" i="26"/>
  <c r="AW79" i="26"/>
  <c r="AV79" i="26"/>
  <c r="AU79" i="26"/>
  <c r="AS79" i="26"/>
  <c r="AR79" i="26"/>
  <c r="AQ79" i="26"/>
  <c r="AP79" i="26"/>
  <c r="AO79" i="26"/>
  <c r="AN79" i="26"/>
  <c r="AM79" i="26"/>
  <c r="AK79" i="26"/>
  <c r="AJ79" i="26"/>
  <c r="AI79" i="26"/>
  <c r="AH79" i="26"/>
  <c r="AG79" i="26"/>
  <c r="AF79" i="26"/>
  <c r="AE79" i="26"/>
  <c r="AC79" i="26"/>
  <c r="AB79" i="26"/>
  <c r="AA79" i="26"/>
  <c r="Z79" i="26"/>
  <c r="Y79" i="26"/>
  <c r="X79" i="26"/>
  <c r="W79" i="26"/>
  <c r="U79" i="26"/>
  <c r="T79" i="26"/>
  <c r="S79" i="26"/>
  <c r="R79" i="26"/>
  <c r="Q79" i="26"/>
  <c r="P79" i="26"/>
  <c r="O79" i="26"/>
  <c r="M79" i="26"/>
  <c r="L79" i="26"/>
  <c r="K79" i="26"/>
  <c r="J79" i="26"/>
  <c r="I79" i="26"/>
  <c r="H79" i="26"/>
  <c r="G79" i="26"/>
  <c r="E79" i="26"/>
  <c r="D79" i="26"/>
  <c r="C79" i="26"/>
  <c r="BK78" i="26"/>
  <c r="BJ78" i="26"/>
  <c r="BI78" i="26"/>
  <c r="BH78" i="26"/>
  <c r="BF78" i="26"/>
  <c r="BE78" i="26"/>
  <c r="BD78" i="26"/>
  <c r="BC78" i="26"/>
  <c r="BB78" i="26"/>
  <c r="BA78" i="26"/>
  <c r="AZ78" i="26"/>
  <c r="AX78" i="26"/>
  <c r="AW78" i="26"/>
  <c r="AV78" i="26"/>
  <c r="AU78" i="26"/>
  <c r="AT78" i="26"/>
  <c r="AS78" i="26"/>
  <c r="AR78" i="26"/>
  <c r="AP78" i="26"/>
  <c r="AO78" i="26"/>
  <c r="AN78" i="26"/>
  <c r="AM78" i="26"/>
  <c r="AL78" i="26"/>
  <c r="AK78" i="26"/>
  <c r="AJ78" i="26"/>
  <c r="AH78" i="26"/>
  <c r="AG78" i="26"/>
  <c r="AF78" i="26"/>
  <c r="AE78" i="26"/>
  <c r="AD78" i="26"/>
  <c r="AC78" i="26"/>
  <c r="AB78" i="26"/>
  <c r="Z78" i="26"/>
  <c r="Y78" i="26"/>
  <c r="X78" i="26"/>
  <c r="W78" i="26"/>
  <c r="V78" i="26"/>
  <c r="U78" i="26"/>
  <c r="T78" i="26"/>
  <c r="R78" i="26"/>
  <c r="Q78" i="26"/>
  <c r="P78" i="26"/>
  <c r="O78" i="26"/>
  <c r="N78" i="26"/>
  <c r="M78" i="26"/>
  <c r="L78" i="26"/>
  <c r="J78" i="26"/>
  <c r="I78" i="26"/>
  <c r="H78" i="26"/>
  <c r="G78" i="26"/>
  <c r="F78" i="26"/>
  <c r="E78" i="26"/>
  <c r="D78" i="26"/>
  <c r="BK77" i="26"/>
  <c r="BJ77" i="26"/>
  <c r="BI77" i="26"/>
  <c r="BH77" i="26"/>
  <c r="BG77" i="26"/>
  <c r="BF77" i="26"/>
  <c r="BE77" i="26"/>
  <c r="BC77" i="26"/>
  <c r="BB77" i="26"/>
  <c r="BA77" i="26"/>
  <c r="AZ77" i="26"/>
  <c r="AY77" i="26"/>
  <c r="AX77" i="26"/>
  <c r="AW77" i="26"/>
  <c r="AU77" i="26"/>
  <c r="AT77" i="26"/>
  <c r="AS77" i="26"/>
  <c r="AR77" i="26"/>
  <c r="AQ77" i="26"/>
  <c r="AP77" i="26"/>
  <c r="AO77" i="26"/>
  <c r="AM77" i="26"/>
  <c r="AL77" i="26"/>
  <c r="AK77" i="26"/>
  <c r="AJ77" i="26"/>
  <c r="AI77" i="26"/>
  <c r="AH77" i="26"/>
  <c r="AG77" i="26"/>
  <c r="AE77" i="26"/>
  <c r="AD77" i="26"/>
  <c r="AC77" i="26"/>
  <c r="AB77" i="26"/>
  <c r="AA77" i="26"/>
  <c r="Z77" i="26"/>
  <c r="Y77" i="26"/>
  <c r="W77" i="26"/>
  <c r="V77" i="26"/>
  <c r="U77" i="26"/>
  <c r="T77" i="26"/>
  <c r="S77" i="26"/>
  <c r="R77" i="26"/>
  <c r="Q77" i="26"/>
  <c r="O77" i="26"/>
  <c r="N77" i="26"/>
  <c r="M77" i="26"/>
  <c r="L77" i="26"/>
  <c r="K77" i="26"/>
  <c r="J77" i="26"/>
  <c r="I77" i="26"/>
  <c r="G77" i="26"/>
  <c r="F77" i="26"/>
  <c r="E77" i="26"/>
  <c r="D77" i="26"/>
  <c r="C77" i="26"/>
  <c r="BK76" i="26"/>
  <c r="BJ76" i="26"/>
  <c r="BH76" i="26"/>
  <c r="BG76" i="26"/>
  <c r="BF76" i="26"/>
  <c r="BE76" i="26"/>
  <c r="BD76" i="26"/>
  <c r="BC76" i="26"/>
  <c r="BB76" i="26"/>
  <c r="AZ76" i="26"/>
  <c r="AY76" i="26"/>
  <c r="AX76" i="26"/>
  <c r="AW76" i="26"/>
  <c r="AV76" i="26"/>
  <c r="AU76" i="26"/>
  <c r="AT76" i="26"/>
  <c r="AR76" i="26"/>
  <c r="AQ76" i="26"/>
  <c r="AP76" i="26"/>
  <c r="AO76" i="26"/>
  <c r="AN76" i="26"/>
  <c r="AM76" i="26"/>
  <c r="AL76" i="26"/>
  <c r="AJ76" i="26"/>
  <c r="AI76" i="26"/>
  <c r="AH76" i="26"/>
  <c r="AG76" i="26"/>
  <c r="AF76" i="26"/>
  <c r="AE76" i="26"/>
  <c r="AD76" i="26"/>
  <c r="AB76" i="26"/>
  <c r="AA76" i="26"/>
  <c r="Z76" i="26"/>
  <c r="Y76" i="26"/>
  <c r="X76" i="26"/>
  <c r="W76" i="26"/>
  <c r="V76" i="26"/>
  <c r="T76" i="26"/>
  <c r="S76" i="26"/>
  <c r="R76" i="26"/>
  <c r="Q76" i="26"/>
  <c r="P76" i="26"/>
  <c r="O76" i="26"/>
  <c r="N76" i="26"/>
  <c r="L76" i="26"/>
  <c r="K76" i="26"/>
  <c r="J76" i="26"/>
  <c r="I76" i="26"/>
  <c r="H76" i="26"/>
  <c r="G76" i="26"/>
  <c r="F76" i="26"/>
  <c r="D76" i="26"/>
  <c r="C76" i="26"/>
  <c r="BK75" i="26"/>
  <c r="BJ75" i="26"/>
  <c r="BI75" i="26"/>
  <c r="BH75" i="26"/>
  <c r="BG75" i="26"/>
  <c r="BE75" i="26"/>
  <c r="BD75" i="26"/>
  <c r="BC75" i="26"/>
  <c r="BB75" i="26"/>
  <c r="BA75" i="26"/>
  <c r="AZ75" i="26"/>
  <c r="AY75" i="26"/>
  <c r="AW75" i="26"/>
  <c r="AV75" i="26"/>
  <c r="AU75" i="26"/>
  <c r="AT75" i="26"/>
  <c r="AS75" i="26"/>
  <c r="AR75" i="26"/>
  <c r="AQ75" i="26"/>
  <c r="AO75" i="26"/>
  <c r="AN75" i="26"/>
  <c r="AM75" i="26"/>
  <c r="AL75" i="26"/>
  <c r="AK75" i="26"/>
  <c r="AJ75" i="26"/>
  <c r="AI75" i="26"/>
  <c r="AG75" i="26"/>
  <c r="AF75" i="26"/>
  <c r="AE75" i="26"/>
  <c r="AD75" i="26"/>
  <c r="AC75" i="26"/>
  <c r="AB75" i="26"/>
  <c r="AA75" i="26"/>
  <c r="Y75" i="26"/>
  <c r="X75" i="26"/>
  <c r="W75" i="26"/>
  <c r="V75" i="26"/>
  <c r="U75" i="26"/>
  <c r="T75" i="26"/>
  <c r="S75" i="26"/>
  <c r="Q75" i="26"/>
  <c r="P75" i="26"/>
  <c r="O75" i="26"/>
  <c r="N75" i="26"/>
  <c r="M75" i="26"/>
  <c r="L75" i="26"/>
  <c r="K75" i="26"/>
  <c r="I75" i="26"/>
  <c r="H75" i="26"/>
  <c r="G75" i="26"/>
  <c r="F75" i="26"/>
  <c r="E75" i="26"/>
  <c r="D75" i="26"/>
  <c r="C75" i="26"/>
  <c r="BJ72" i="26"/>
  <c r="BI72" i="26"/>
  <c r="BG72" i="26"/>
  <c r="BF72" i="26"/>
  <c r="BB72" i="26"/>
  <c r="BA72" i="26"/>
  <c r="AY72" i="26"/>
  <c r="AX72" i="26"/>
  <c r="AT72" i="26"/>
  <c r="AS72" i="26"/>
  <c r="AQ72" i="26"/>
  <c r="AP72" i="26"/>
  <c r="AL72" i="26"/>
  <c r="AK72" i="26"/>
  <c r="AI72" i="26"/>
  <c r="AH72" i="26"/>
  <c r="AD72" i="26"/>
  <c r="AC72" i="26"/>
  <c r="AA72" i="26"/>
  <c r="Z72" i="26"/>
  <c r="V72" i="26"/>
  <c r="U72" i="26"/>
  <c r="S72" i="26"/>
  <c r="R72" i="26"/>
  <c r="N72" i="26"/>
  <c r="M72" i="26"/>
  <c r="K72" i="26"/>
  <c r="J72" i="26"/>
  <c r="F72" i="26"/>
  <c r="E72" i="26"/>
  <c r="C72" i="26"/>
  <c r="BK71" i="26"/>
  <c r="BG71" i="26"/>
  <c r="BF71" i="26"/>
  <c r="BD71" i="26"/>
  <c r="BC71" i="26"/>
  <c r="AY71" i="26"/>
  <c r="AX71" i="26"/>
  <c r="AV71" i="26"/>
  <c r="AU71" i="26"/>
  <c r="AQ71" i="26"/>
  <c r="AP71" i="26"/>
  <c r="AN71" i="26"/>
  <c r="AM71" i="26"/>
  <c r="AI71" i="26"/>
  <c r="AH71" i="26"/>
  <c r="AF71" i="26"/>
  <c r="AE71" i="26"/>
  <c r="AA71" i="26"/>
  <c r="Z71" i="26"/>
  <c r="X71" i="26"/>
  <c r="W71" i="26"/>
  <c r="S71" i="26"/>
  <c r="R71" i="26"/>
  <c r="P71" i="26"/>
  <c r="O71" i="26"/>
  <c r="K71" i="26"/>
  <c r="J71" i="26"/>
  <c r="H71" i="26"/>
  <c r="G71" i="26"/>
  <c r="C71" i="26"/>
  <c r="BK70" i="26"/>
  <c r="BI70" i="26"/>
  <c r="BH70" i="26"/>
  <c r="BD70" i="26"/>
  <c r="BC70" i="26"/>
  <c r="BA70" i="26"/>
  <c r="AZ70" i="26"/>
  <c r="AV70" i="26"/>
  <c r="AU70" i="26"/>
  <c r="AS70" i="26"/>
  <c r="AR70" i="26"/>
  <c r="AN70" i="26"/>
  <c r="AM70" i="26"/>
  <c r="AK70" i="26"/>
  <c r="AJ70" i="26"/>
  <c r="AF70" i="26"/>
  <c r="AE70" i="26"/>
  <c r="AC70" i="26"/>
  <c r="AB70" i="26"/>
  <c r="X70" i="26"/>
  <c r="W70" i="26"/>
  <c r="U70" i="26"/>
  <c r="T70" i="26"/>
  <c r="P70" i="26"/>
  <c r="O70" i="26"/>
  <c r="M70" i="26"/>
  <c r="L70" i="26"/>
  <c r="H70" i="26"/>
  <c r="G70" i="26"/>
  <c r="E70" i="26"/>
  <c r="D70" i="26"/>
  <c r="BK80" i="23"/>
  <c r="BJ80" i="23"/>
  <c r="BI80" i="23"/>
  <c r="BH80" i="23"/>
  <c r="BG80" i="23"/>
  <c r="BF80" i="23"/>
  <c r="BC80" i="23"/>
  <c r="BB80" i="23"/>
  <c r="BA80" i="23"/>
  <c r="AZ80" i="23"/>
  <c r="AY80" i="23"/>
  <c r="AX80" i="23"/>
  <c r="AU80" i="23"/>
  <c r="AT80" i="23"/>
  <c r="AS80" i="23"/>
  <c r="AR80" i="23"/>
  <c r="AQ80" i="23"/>
  <c r="AP80" i="23"/>
  <c r="AM80" i="23"/>
  <c r="AL80" i="23"/>
  <c r="AK80" i="23"/>
  <c r="AJ80" i="23"/>
  <c r="AI80" i="23"/>
  <c r="AH80" i="23"/>
  <c r="AE80" i="23"/>
  <c r="AD80" i="23"/>
  <c r="AC80" i="23"/>
  <c r="AB80" i="23"/>
  <c r="AA80" i="23"/>
  <c r="Z80" i="23"/>
  <c r="W80" i="23"/>
  <c r="V80" i="23"/>
  <c r="U80" i="23"/>
  <c r="T80" i="23"/>
  <c r="S80" i="23"/>
  <c r="R80" i="23"/>
  <c r="O80" i="23"/>
  <c r="N80" i="23"/>
  <c r="M80" i="23"/>
  <c r="L80" i="23"/>
  <c r="K80" i="23"/>
  <c r="J80" i="23"/>
  <c r="G80" i="23"/>
  <c r="F80" i="23"/>
  <c r="E80" i="23"/>
  <c r="D80" i="23"/>
  <c r="C80" i="23"/>
  <c r="BK79" i="23"/>
  <c r="BH79" i="23"/>
  <c r="BG79" i="23"/>
  <c r="BF79" i="23"/>
  <c r="BE79" i="23"/>
  <c r="BD79" i="23"/>
  <c r="BC79" i="23"/>
  <c r="AZ79" i="23"/>
  <c r="AY79" i="23"/>
  <c r="AX79" i="23"/>
  <c r="AW79" i="23"/>
  <c r="AV79" i="23"/>
  <c r="AU79" i="23"/>
  <c r="AR79" i="23"/>
  <c r="AQ79" i="23"/>
  <c r="AP79" i="23"/>
  <c r="AO79" i="23"/>
  <c r="AN79" i="23"/>
  <c r="AM79" i="23"/>
  <c r="AJ79" i="23"/>
  <c r="AI79" i="23"/>
  <c r="AH79" i="23"/>
  <c r="AG79" i="23"/>
  <c r="AF79" i="23"/>
  <c r="AE79" i="23"/>
  <c r="AB79" i="23"/>
  <c r="AA79" i="23"/>
  <c r="Z79" i="23"/>
  <c r="Y79" i="23"/>
  <c r="X79" i="23"/>
  <c r="W79" i="23"/>
  <c r="T79" i="23"/>
  <c r="S79" i="23"/>
  <c r="R79" i="23"/>
  <c r="Q79" i="23"/>
  <c r="P79" i="23"/>
  <c r="O79" i="23"/>
  <c r="L79" i="23"/>
  <c r="K79" i="23"/>
  <c r="J79" i="23"/>
  <c r="I79" i="23"/>
  <c r="H79" i="23"/>
  <c r="G79" i="23"/>
  <c r="D79" i="23"/>
  <c r="C79" i="23"/>
  <c r="BK78" i="23"/>
  <c r="BJ78" i="23"/>
  <c r="BI78" i="23"/>
  <c r="BH78" i="23"/>
  <c r="BE78" i="23"/>
  <c r="BD78" i="23"/>
  <c r="BC78" i="23"/>
  <c r="BB78" i="23"/>
  <c r="BA78" i="23"/>
  <c r="AZ78" i="23"/>
  <c r="AW78" i="23"/>
  <c r="AV78" i="23"/>
  <c r="AU78" i="23"/>
  <c r="AT78" i="23"/>
  <c r="AS78" i="23"/>
  <c r="AR78" i="23"/>
  <c r="AO78" i="23"/>
  <c r="AN78" i="23"/>
  <c r="AM78" i="23"/>
  <c r="AL78" i="23"/>
  <c r="AK78" i="23"/>
  <c r="AJ78" i="23"/>
  <c r="AG78" i="23"/>
  <c r="AF78" i="23"/>
  <c r="AE78" i="23"/>
  <c r="AD78" i="23"/>
  <c r="AC78" i="23"/>
  <c r="AB78" i="23"/>
  <c r="Y78" i="23"/>
  <c r="X78" i="23"/>
  <c r="W78" i="23"/>
  <c r="V78" i="23"/>
  <c r="U78" i="23"/>
  <c r="T78" i="23"/>
  <c r="Q78" i="23"/>
  <c r="P78" i="23"/>
  <c r="O78" i="23"/>
  <c r="N78" i="23"/>
  <c r="M78" i="23"/>
  <c r="L78" i="23"/>
  <c r="I78" i="23"/>
  <c r="H78" i="23"/>
  <c r="G78" i="23"/>
  <c r="F78" i="23"/>
  <c r="E78" i="23"/>
  <c r="D78" i="23"/>
  <c r="BJ77" i="23"/>
  <c r="BI77" i="23"/>
  <c r="BH77" i="23"/>
  <c r="BG77" i="23"/>
  <c r="BF77" i="23"/>
  <c r="BE77" i="23"/>
  <c r="BB77" i="23"/>
  <c r="BA77" i="23"/>
  <c r="AZ77" i="23"/>
  <c r="AY77" i="23"/>
  <c r="AX77" i="23"/>
  <c r="AW77" i="23"/>
  <c r="AT77" i="23"/>
  <c r="AS77" i="23"/>
  <c r="AR77" i="23"/>
  <c r="AQ77" i="23"/>
  <c r="AP77" i="23"/>
  <c r="AO77" i="23"/>
  <c r="AL77" i="23"/>
  <c r="AK77" i="23"/>
  <c r="AJ77" i="23"/>
  <c r="AI77" i="23"/>
  <c r="AH77" i="23"/>
  <c r="AG77" i="23"/>
  <c r="AD77" i="23"/>
  <c r="AC77" i="23"/>
  <c r="AB77" i="23"/>
  <c r="AA77" i="23"/>
  <c r="Z77" i="23"/>
  <c r="Y77" i="23"/>
  <c r="V77" i="23"/>
  <c r="U77" i="23"/>
  <c r="T77" i="23"/>
  <c r="S77" i="23"/>
  <c r="R77" i="23"/>
  <c r="Q77" i="23"/>
  <c r="N77" i="23"/>
  <c r="M77" i="23"/>
  <c r="L77" i="23"/>
  <c r="K77" i="23"/>
  <c r="J77" i="23"/>
  <c r="I77" i="23"/>
  <c r="F77" i="23"/>
  <c r="E77" i="23"/>
  <c r="D77" i="23"/>
  <c r="C77" i="23"/>
  <c r="BK76" i="23"/>
  <c r="BJ76" i="23"/>
  <c r="BG76" i="23"/>
  <c r="BF76" i="23"/>
  <c r="BE76" i="23"/>
  <c r="BD76" i="23"/>
  <c r="BC76" i="23"/>
  <c r="BB76" i="23"/>
  <c r="AY76" i="23"/>
  <c r="AX76" i="23"/>
  <c r="AW76" i="23"/>
  <c r="AV76" i="23"/>
  <c r="AU76" i="23"/>
  <c r="AT76" i="23"/>
  <c r="AQ76" i="23"/>
  <c r="AP76" i="23"/>
  <c r="AO76" i="23"/>
  <c r="AN76" i="23"/>
  <c r="AM76" i="23"/>
  <c r="AL76" i="23"/>
  <c r="AI76" i="23"/>
  <c r="AH76" i="23"/>
  <c r="AG76" i="23"/>
  <c r="AF76" i="23"/>
  <c r="AE76" i="23"/>
  <c r="AD76" i="23"/>
  <c r="AA76" i="23"/>
  <c r="Z76" i="23"/>
  <c r="Y76" i="23"/>
  <c r="X76" i="23"/>
  <c r="W76" i="23"/>
  <c r="V76" i="23"/>
  <c r="S76" i="23"/>
  <c r="R76" i="23"/>
  <c r="Q76" i="23"/>
  <c r="P76" i="23"/>
  <c r="O76" i="23"/>
  <c r="N76" i="23"/>
  <c r="K76" i="23"/>
  <c r="J76" i="23"/>
  <c r="I76" i="23"/>
  <c r="H76" i="23"/>
  <c r="G76" i="23"/>
  <c r="F76" i="23"/>
  <c r="C76" i="23"/>
  <c r="BK75" i="23"/>
  <c r="BJ75" i="23"/>
  <c r="BI75" i="23"/>
  <c r="BH75" i="23"/>
  <c r="BG75" i="23"/>
  <c r="BD75" i="23"/>
  <c r="BC75" i="23"/>
  <c r="BB75" i="23"/>
  <c r="BA75" i="23"/>
  <c r="AZ75" i="23"/>
  <c r="AY75" i="23"/>
  <c r="AV75" i="23"/>
  <c r="AU75" i="23"/>
  <c r="AT75" i="23"/>
  <c r="AS75" i="23"/>
  <c r="AR75" i="23"/>
  <c r="AQ75" i="23"/>
  <c r="AN75" i="23"/>
  <c r="AM75" i="23"/>
  <c r="AL75" i="23"/>
  <c r="AK75" i="23"/>
  <c r="AJ75" i="23"/>
  <c r="AI75" i="23"/>
  <c r="AF75" i="23"/>
  <c r="AE75" i="23"/>
  <c r="AD75" i="23"/>
  <c r="AC75" i="23"/>
  <c r="AB75" i="23"/>
  <c r="AA75" i="23"/>
  <c r="X75" i="23"/>
  <c r="W75" i="23"/>
  <c r="V75" i="23"/>
  <c r="U75" i="23"/>
  <c r="T75" i="23"/>
  <c r="S75" i="23"/>
  <c r="P75" i="23"/>
  <c r="O75" i="23"/>
  <c r="N75" i="23"/>
  <c r="M75" i="23"/>
  <c r="L75" i="23"/>
  <c r="K75" i="23"/>
  <c r="H75" i="23"/>
  <c r="G75" i="23"/>
  <c r="F75" i="23"/>
  <c r="E75" i="23"/>
  <c r="D75" i="23"/>
  <c r="C75" i="23"/>
  <c r="BJ72" i="23"/>
  <c r="BI72" i="23"/>
  <c r="BH72" i="23"/>
  <c r="BG72" i="23"/>
  <c r="BF72" i="23"/>
  <c r="BD72" i="23"/>
  <c r="BB72" i="23"/>
  <c r="BA72" i="23"/>
  <c r="AZ72" i="23"/>
  <c r="AY72" i="23"/>
  <c r="AX72" i="23"/>
  <c r="AV72" i="23"/>
  <c r="AT72" i="23"/>
  <c r="AS72" i="23"/>
  <c r="AR72" i="23"/>
  <c r="AQ72" i="23"/>
  <c r="AP72" i="23"/>
  <c r="AN72" i="23"/>
  <c r="AL72" i="23"/>
  <c r="AK72" i="23"/>
  <c r="AJ72" i="23"/>
  <c r="AI72" i="23"/>
  <c r="AH72" i="23"/>
  <c r="AF72" i="23"/>
  <c r="AD72" i="23"/>
  <c r="AC72" i="23"/>
  <c r="AB72" i="23"/>
  <c r="AA72" i="23"/>
  <c r="Z72" i="23"/>
  <c r="X72" i="23"/>
  <c r="V72" i="23"/>
  <c r="U72" i="23"/>
  <c r="T72" i="23"/>
  <c r="S72" i="23"/>
  <c r="R72" i="23"/>
  <c r="P72" i="23"/>
  <c r="N72" i="23"/>
  <c r="M72" i="23"/>
  <c r="L72" i="23"/>
  <c r="K72" i="23"/>
  <c r="J72" i="23"/>
  <c r="H72" i="23"/>
  <c r="F72" i="23"/>
  <c r="E72" i="23"/>
  <c r="D72" i="23"/>
  <c r="C72" i="23"/>
  <c r="BK71" i="23"/>
  <c r="BI71" i="23"/>
  <c r="BG71" i="23"/>
  <c r="BF71" i="23"/>
  <c r="BE71" i="23"/>
  <c r="BD71" i="23"/>
  <c r="BC71" i="23"/>
  <c r="BA71" i="23"/>
  <c r="AY71" i="23"/>
  <c r="AX71" i="23"/>
  <c r="AW71" i="23"/>
  <c r="AV71" i="23"/>
  <c r="AU71" i="23"/>
  <c r="AS71" i="23"/>
  <c r="AQ71" i="23"/>
  <c r="AP71" i="23"/>
  <c r="AO71" i="23"/>
  <c r="AN71" i="23"/>
  <c r="AM71" i="23"/>
  <c r="AK71" i="23"/>
  <c r="AI71" i="23"/>
  <c r="AH71" i="23"/>
  <c r="AG71" i="23"/>
  <c r="AF71" i="23"/>
  <c r="AE71" i="23"/>
  <c r="AC71" i="23"/>
  <c r="AA71" i="23"/>
  <c r="Z71" i="23"/>
  <c r="Y71" i="23"/>
  <c r="X71" i="23"/>
  <c r="W71" i="23"/>
  <c r="U71" i="23"/>
  <c r="S71" i="23"/>
  <c r="R71" i="23"/>
  <c r="Q71" i="23"/>
  <c r="P71" i="23"/>
  <c r="O71" i="23"/>
  <c r="M71" i="23"/>
  <c r="K71" i="23"/>
  <c r="J71" i="23"/>
  <c r="I71" i="23"/>
  <c r="H71" i="23"/>
  <c r="G71" i="23"/>
  <c r="E71" i="23"/>
  <c r="C71" i="23"/>
  <c r="BK70" i="23"/>
  <c r="BJ70" i="23"/>
  <c r="BI70" i="23"/>
  <c r="BH70" i="23"/>
  <c r="BF70" i="23"/>
  <c r="BD70" i="23"/>
  <c r="BC70" i="23"/>
  <c r="BB70" i="23"/>
  <c r="BA70" i="23"/>
  <c r="AZ70" i="23"/>
  <c r="AX70" i="23"/>
  <c r="AV70" i="23"/>
  <c r="AU70" i="23"/>
  <c r="AT70" i="23"/>
  <c r="AS70" i="23"/>
  <c r="AR70" i="23"/>
  <c r="AP70" i="23"/>
  <c r="AN70" i="23"/>
  <c r="AM70" i="23"/>
  <c r="AL70" i="23"/>
  <c r="AK70" i="23"/>
  <c r="AJ70" i="23"/>
  <c r="AH70" i="23"/>
  <c r="AF70" i="23"/>
  <c r="AE70" i="23"/>
  <c r="AD70" i="23"/>
  <c r="AC70" i="23"/>
  <c r="AB70" i="23"/>
  <c r="Z70" i="23"/>
  <c r="X70" i="23"/>
  <c r="W70" i="23"/>
  <c r="V70" i="23"/>
  <c r="U70" i="23"/>
  <c r="T70" i="23"/>
  <c r="R70" i="23"/>
  <c r="P70" i="23"/>
  <c r="O70" i="23"/>
  <c r="N70" i="23"/>
  <c r="M70" i="23"/>
  <c r="L70" i="23"/>
  <c r="J70" i="23"/>
  <c r="H70" i="23"/>
  <c r="G70" i="23"/>
  <c r="F70" i="23"/>
  <c r="E70" i="23"/>
  <c r="D70" i="23"/>
  <c r="BK80" i="18"/>
  <c r="BH80" i="18"/>
  <c r="BD80" i="18"/>
  <c r="BC80" i="18"/>
  <c r="AZ80" i="18"/>
  <c r="AV80" i="18"/>
  <c r="AU80" i="18"/>
  <c r="AR80" i="18"/>
  <c r="AN80" i="18"/>
  <c r="AM80" i="18"/>
  <c r="AJ80" i="18"/>
  <c r="AF80" i="18"/>
  <c r="AE80" i="18"/>
  <c r="AB80" i="18"/>
  <c r="X80" i="18"/>
  <c r="W80" i="18"/>
  <c r="T80" i="18"/>
  <c r="P80" i="18"/>
  <c r="O80" i="18"/>
  <c r="L80" i="18"/>
  <c r="H80" i="18"/>
  <c r="G80" i="18"/>
  <c r="D80" i="18"/>
  <c r="BJ78" i="18"/>
  <c r="BG78" i="18"/>
  <c r="BF78" i="18"/>
  <c r="BB78" i="18"/>
  <c r="AY78" i="18"/>
  <c r="AX78" i="18"/>
  <c r="AT78" i="18"/>
  <c r="AQ78" i="18"/>
  <c r="AP78" i="18"/>
  <c r="AL78" i="18"/>
  <c r="AI78" i="18"/>
  <c r="AH78" i="18"/>
  <c r="AD78" i="18"/>
  <c r="AA78" i="18"/>
  <c r="Z78" i="18"/>
  <c r="V78" i="18"/>
  <c r="S78" i="18"/>
  <c r="R78" i="18"/>
  <c r="N78" i="18"/>
  <c r="K78" i="18"/>
  <c r="J78" i="18"/>
  <c r="F78" i="18"/>
  <c r="BK77" i="18"/>
  <c r="BG77" i="18"/>
  <c r="BD77" i="18"/>
  <c r="BC77" i="18"/>
  <c r="AY77" i="18"/>
  <c r="AV77" i="18"/>
  <c r="AU77" i="18"/>
  <c r="AQ77" i="18"/>
  <c r="AN77" i="18"/>
  <c r="AM77" i="18"/>
  <c r="AI77" i="18"/>
  <c r="AF77" i="18"/>
  <c r="AE77" i="18"/>
  <c r="AA77" i="18"/>
  <c r="X77" i="18"/>
  <c r="W77" i="18"/>
  <c r="S77" i="18"/>
  <c r="P77" i="18"/>
  <c r="O77" i="18"/>
  <c r="K77" i="18"/>
  <c r="H77" i="18"/>
  <c r="G77" i="18"/>
  <c r="BI76" i="18"/>
  <c r="BH76" i="18"/>
  <c r="BG76" i="18"/>
  <c r="BA76" i="18"/>
  <c r="AZ76" i="18"/>
  <c r="AY76" i="18"/>
  <c r="AS76" i="18"/>
  <c r="AR76" i="18"/>
  <c r="AQ76" i="18"/>
  <c r="AK76" i="18"/>
  <c r="AJ76" i="18"/>
  <c r="AI76" i="18"/>
  <c r="AC76" i="18"/>
  <c r="AB76" i="18"/>
  <c r="AA76" i="18"/>
  <c r="U76" i="18"/>
  <c r="T76" i="18"/>
  <c r="S76" i="18"/>
  <c r="M76" i="18"/>
  <c r="L76" i="18"/>
  <c r="K76" i="18"/>
  <c r="E76" i="18"/>
  <c r="D76" i="18"/>
  <c r="BF75" i="18"/>
  <c r="BE75" i="18"/>
  <c r="BD75" i="18"/>
  <c r="AX75" i="18"/>
  <c r="AW75" i="18"/>
  <c r="AV75" i="18"/>
  <c r="AP75" i="18"/>
  <c r="AO75" i="18"/>
  <c r="AN75" i="18"/>
  <c r="AH75" i="18"/>
  <c r="AG75" i="18"/>
  <c r="AF75" i="18"/>
  <c r="Z75" i="18"/>
  <c r="Y75" i="18"/>
  <c r="X75" i="18"/>
  <c r="R75" i="18"/>
  <c r="Q75" i="18"/>
  <c r="P75" i="18"/>
  <c r="J75" i="18"/>
  <c r="I75" i="18"/>
  <c r="H75" i="18"/>
  <c r="D75" i="18"/>
  <c r="E75" i="18"/>
  <c r="F75" i="18"/>
  <c r="G75" i="18"/>
  <c r="K75" i="18"/>
  <c r="L75" i="18"/>
  <c r="M75" i="18"/>
  <c r="N75" i="18"/>
  <c r="O75" i="18"/>
  <c r="S75" i="18"/>
  <c r="T75" i="18"/>
  <c r="U75" i="18"/>
  <c r="V75" i="18"/>
  <c r="W75" i="18"/>
  <c r="AA75" i="18"/>
  <c r="AB75" i="18"/>
  <c r="AC75" i="18"/>
  <c r="AD75" i="18"/>
  <c r="AE75" i="18"/>
  <c r="AI75" i="18"/>
  <c r="AJ75" i="18"/>
  <c r="AK75" i="18"/>
  <c r="AL75" i="18"/>
  <c r="AM75" i="18"/>
  <c r="AQ75" i="18"/>
  <c r="AR75" i="18"/>
  <c r="AS75" i="18"/>
  <c r="AT75" i="18"/>
  <c r="AU75" i="18"/>
  <c r="AY75" i="18"/>
  <c r="AZ75" i="18"/>
  <c r="BA75" i="18"/>
  <c r="BB75" i="18"/>
  <c r="BC75" i="18"/>
  <c r="BG75" i="18"/>
  <c r="BH75" i="18"/>
  <c r="BI75" i="18"/>
  <c r="BJ75" i="18"/>
  <c r="BK75" i="18"/>
  <c r="F76" i="18"/>
  <c r="G76" i="18"/>
  <c r="H76" i="18"/>
  <c r="I76" i="18"/>
  <c r="J76" i="18"/>
  <c r="N76" i="18"/>
  <c r="O76" i="18"/>
  <c r="P76" i="18"/>
  <c r="Q76" i="18"/>
  <c r="R76" i="18"/>
  <c r="V76" i="18"/>
  <c r="W76" i="18"/>
  <c r="X76" i="18"/>
  <c r="Y76" i="18"/>
  <c r="Z76" i="18"/>
  <c r="AD76" i="18"/>
  <c r="AE76" i="18"/>
  <c r="AF76" i="18"/>
  <c r="AG76" i="18"/>
  <c r="AH76" i="18"/>
  <c r="AL76" i="18"/>
  <c r="AM76" i="18"/>
  <c r="AN76" i="18"/>
  <c r="AO76" i="18"/>
  <c r="AP76" i="18"/>
  <c r="AT76" i="18"/>
  <c r="AU76" i="18"/>
  <c r="AV76" i="18"/>
  <c r="AW76" i="18"/>
  <c r="AX76" i="18"/>
  <c r="BB76" i="18"/>
  <c r="BC76" i="18"/>
  <c r="BD76" i="18"/>
  <c r="BE76" i="18"/>
  <c r="BF76" i="18"/>
  <c r="BJ76" i="18"/>
  <c r="BK76" i="18"/>
  <c r="D77" i="18"/>
  <c r="E77" i="18"/>
  <c r="F77" i="18"/>
  <c r="I77" i="18"/>
  <c r="J77" i="18"/>
  <c r="L77" i="18"/>
  <c r="M77" i="18"/>
  <c r="N77" i="18"/>
  <c r="Q77" i="18"/>
  <c r="R77" i="18"/>
  <c r="T77" i="18"/>
  <c r="U77" i="18"/>
  <c r="V77" i="18"/>
  <c r="Y77" i="18"/>
  <c r="Z77" i="18"/>
  <c r="AB77" i="18"/>
  <c r="AC77" i="18"/>
  <c r="AD77" i="18"/>
  <c r="AG77" i="18"/>
  <c r="AH77" i="18"/>
  <c r="AJ77" i="18"/>
  <c r="AK77" i="18"/>
  <c r="AL77" i="18"/>
  <c r="AO77" i="18"/>
  <c r="AP77" i="18"/>
  <c r="AR77" i="18"/>
  <c r="AS77" i="18"/>
  <c r="AT77" i="18"/>
  <c r="AW77" i="18"/>
  <c r="AX77" i="18"/>
  <c r="AZ77" i="18"/>
  <c r="BA77" i="18"/>
  <c r="BB77" i="18"/>
  <c r="BE77" i="18"/>
  <c r="BF77" i="18"/>
  <c r="BH77" i="18"/>
  <c r="BI77" i="18"/>
  <c r="BJ77" i="18"/>
  <c r="D78" i="18"/>
  <c r="E78" i="18"/>
  <c r="G78" i="18"/>
  <c r="H78" i="18"/>
  <c r="I78" i="18"/>
  <c r="L78" i="18"/>
  <c r="M78" i="18"/>
  <c r="O78" i="18"/>
  <c r="P78" i="18"/>
  <c r="Q78" i="18"/>
  <c r="T78" i="18"/>
  <c r="U78" i="18"/>
  <c r="W78" i="18"/>
  <c r="X78" i="18"/>
  <c r="Y78" i="18"/>
  <c r="AB78" i="18"/>
  <c r="AC78" i="18"/>
  <c r="AE78" i="18"/>
  <c r="AF78" i="18"/>
  <c r="AG78" i="18"/>
  <c r="AJ78" i="18"/>
  <c r="AK78" i="18"/>
  <c r="AM78" i="18"/>
  <c r="AN78" i="18"/>
  <c r="AO78" i="18"/>
  <c r="AR78" i="18"/>
  <c r="AS78" i="18"/>
  <c r="AU78" i="18"/>
  <c r="AV78" i="18"/>
  <c r="AW78" i="18"/>
  <c r="AZ78" i="18"/>
  <c r="BA78" i="18"/>
  <c r="BC78" i="18"/>
  <c r="BD78" i="18"/>
  <c r="BE78" i="18"/>
  <c r="BH78" i="18"/>
  <c r="BI78" i="18"/>
  <c r="BK78" i="18"/>
  <c r="D79" i="18"/>
  <c r="E79" i="18"/>
  <c r="F79" i="18"/>
  <c r="G79" i="18"/>
  <c r="H79" i="18"/>
  <c r="I79" i="18"/>
  <c r="J79" i="18"/>
  <c r="K79" i="18"/>
  <c r="L79" i="18"/>
  <c r="M79" i="18"/>
  <c r="N79" i="18"/>
  <c r="O79" i="18"/>
  <c r="P79" i="18"/>
  <c r="Q79" i="18"/>
  <c r="R79" i="18"/>
  <c r="S79" i="18"/>
  <c r="T79" i="18"/>
  <c r="U79" i="18"/>
  <c r="V79" i="18"/>
  <c r="W79" i="18"/>
  <c r="X79" i="18"/>
  <c r="Y79" i="18"/>
  <c r="Z79" i="18"/>
  <c r="AA79" i="18"/>
  <c r="AB79" i="18"/>
  <c r="AC79" i="18"/>
  <c r="AD79" i="18"/>
  <c r="AE79" i="18"/>
  <c r="AF79" i="18"/>
  <c r="AG79" i="18"/>
  <c r="AH79" i="18"/>
  <c r="AI79" i="18"/>
  <c r="AJ79" i="18"/>
  <c r="AK79" i="18"/>
  <c r="AL79" i="18"/>
  <c r="AM79" i="18"/>
  <c r="AN79" i="18"/>
  <c r="AO79" i="18"/>
  <c r="AP79" i="18"/>
  <c r="AQ79" i="18"/>
  <c r="AR79" i="18"/>
  <c r="AS79" i="18"/>
  <c r="AT79" i="18"/>
  <c r="AU79" i="18"/>
  <c r="AV79" i="18"/>
  <c r="AW79" i="18"/>
  <c r="AX79" i="18"/>
  <c r="AY79" i="18"/>
  <c r="AZ79" i="18"/>
  <c r="BA79" i="18"/>
  <c r="BB79" i="18"/>
  <c r="BC79" i="18"/>
  <c r="BD79" i="18"/>
  <c r="BE79" i="18"/>
  <c r="BF79" i="18"/>
  <c r="BG79" i="18"/>
  <c r="BH79" i="18"/>
  <c r="BI79" i="18"/>
  <c r="BJ79" i="18"/>
  <c r="BK79" i="18"/>
  <c r="E80" i="18"/>
  <c r="F80" i="18"/>
  <c r="I80" i="18"/>
  <c r="J80" i="18"/>
  <c r="K80" i="18"/>
  <c r="M80" i="18"/>
  <c r="N80" i="18"/>
  <c r="Q80" i="18"/>
  <c r="R80" i="18"/>
  <c r="S80" i="18"/>
  <c r="U80" i="18"/>
  <c r="V80" i="18"/>
  <c r="Y80" i="18"/>
  <c r="Z80" i="18"/>
  <c r="AA80" i="18"/>
  <c r="AC80" i="18"/>
  <c r="AD80" i="18"/>
  <c r="AG80" i="18"/>
  <c r="AH80" i="18"/>
  <c r="AI80" i="18"/>
  <c r="AK80" i="18"/>
  <c r="AL80" i="18"/>
  <c r="AO80" i="18"/>
  <c r="AP80" i="18"/>
  <c r="AQ80" i="18"/>
  <c r="AS80" i="18"/>
  <c r="AT80" i="18"/>
  <c r="AW80" i="18"/>
  <c r="AX80" i="18"/>
  <c r="AY80" i="18"/>
  <c r="BA80" i="18"/>
  <c r="BB80" i="18"/>
  <c r="BE80" i="18"/>
  <c r="BF80" i="18"/>
  <c r="BG80" i="18"/>
  <c r="BI80" i="18"/>
  <c r="BJ80" i="18"/>
  <c r="C76" i="18"/>
  <c r="C77" i="18"/>
  <c r="C78" i="18"/>
  <c r="C79" i="18"/>
  <c r="C80" i="18"/>
  <c r="C75" i="18"/>
  <c r="BD72" i="18"/>
  <c r="AV72" i="18"/>
  <c r="AN72" i="18"/>
  <c r="AF72" i="18"/>
  <c r="X72" i="18"/>
  <c r="P72" i="18"/>
  <c r="H72" i="18"/>
  <c r="BK71" i="18"/>
  <c r="BI71" i="18"/>
  <c r="BC71" i="18"/>
  <c r="BA71" i="18"/>
  <c r="AU71" i="18"/>
  <c r="AS71" i="18"/>
  <c r="AM71" i="18"/>
  <c r="AK71" i="18"/>
  <c r="AE71" i="18"/>
  <c r="AC71" i="18"/>
  <c r="W71" i="18"/>
  <c r="U71" i="18"/>
  <c r="O71" i="18"/>
  <c r="M71" i="18"/>
  <c r="G71" i="18"/>
  <c r="E71" i="18"/>
  <c r="BF70" i="18"/>
  <c r="BE70" i="18"/>
  <c r="AX70" i="18"/>
  <c r="AW70" i="18"/>
  <c r="AP70" i="18"/>
  <c r="AO70" i="18"/>
  <c r="AH70" i="18"/>
  <c r="AG70" i="18"/>
  <c r="Z70" i="18"/>
  <c r="Y70" i="18"/>
  <c r="R70" i="18"/>
  <c r="Q70" i="18"/>
  <c r="J70" i="18"/>
  <c r="I70" i="18"/>
  <c r="D70" i="18"/>
  <c r="E70" i="18"/>
  <c r="F70" i="18"/>
  <c r="G70" i="18"/>
  <c r="H70" i="18"/>
  <c r="K70" i="18"/>
  <c r="L70" i="18"/>
  <c r="M70" i="18"/>
  <c r="N70" i="18"/>
  <c r="O70" i="18"/>
  <c r="P70" i="18"/>
  <c r="S70" i="18"/>
  <c r="T70" i="18"/>
  <c r="U70" i="18"/>
  <c r="V70" i="18"/>
  <c r="W70" i="18"/>
  <c r="X70" i="18"/>
  <c r="AA70" i="18"/>
  <c r="AB70" i="18"/>
  <c r="AC70" i="18"/>
  <c r="AD70" i="18"/>
  <c r="AE70" i="18"/>
  <c r="AF70" i="18"/>
  <c r="AI70" i="18"/>
  <c r="AJ70" i="18"/>
  <c r="AK70" i="18"/>
  <c r="AL70" i="18"/>
  <c r="AM70" i="18"/>
  <c r="AN70" i="18"/>
  <c r="AQ70" i="18"/>
  <c r="AR70" i="18"/>
  <c r="AS70" i="18"/>
  <c r="AT70" i="18"/>
  <c r="AU70" i="18"/>
  <c r="AV70" i="18"/>
  <c r="AY70" i="18"/>
  <c r="AZ70" i="18"/>
  <c r="BA70" i="18"/>
  <c r="BB70" i="18"/>
  <c r="BC70" i="18"/>
  <c r="BD70" i="18"/>
  <c r="BG70" i="18"/>
  <c r="BH70" i="18"/>
  <c r="BI70" i="18"/>
  <c r="BJ70" i="18"/>
  <c r="BK70" i="18"/>
  <c r="D71" i="18"/>
  <c r="F71" i="18"/>
  <c r="H71" i="18"/>
  <c r="I71" i="18"/>
  <c r="J71" i="18"/>
  <c r="K71" i="18"/>
  <c r="L71" i="18"/>
  <c r="N71" i="18"/>
  <c r="P71" i="18"/>
  <c r="Q71" i="18"/>
  <c r="R71" i="18"/>
  <c r="S71" i="18"/>
  <c r="T71" i="18"/>
  <c r="V71" i="18"/>
  <c r="X71" i="18"/>
  <c r="Y71" i="18"/>
  <c r="Z71" i="18"/>
  <c r="AA71" i="18"/>
  <c r="AB71" i="18"/>
  <c r="AD71" i="18"/>
  <c r="AF71" i="18"/>
  <c r="AG71" i="18"/>
  <c r="AH71" i="18"/>
  <c r="AI71" i="18"/>
  <c r="AJ71" i="18"/>
  <c r="AL71" i="18"/>
  <c r="AN71" i="18"/>
  <c r="AO71" i="18"/>
  <c r="AP71" i="18"/>
  <c r="AQ71" i="18"/>
  <c r="AR71" i="18"/>
  <c r="AT71" i="18"/>
  <c r="AV71" i="18"/>
  <c r="AW71" i="18"/>
  <c r="AX71" i="18"/>
  <c r="AY71" i="18"/>
  <c r="AZ71" i="18"/>
  <c r="BB71" i="18"/>
  <c r="BD71" i="18"/>
  <c r="BE71" i="18"/>
  <c r="BF71" i="18"/>
  <c r="BG71" i="18"/>
  <c r="BH71" i="18"/>
  <c r="BJ71" i="18"/>
  <c r="D72" i="18"/>
  <c r="E72" i="18"/>
  <c r="F72" i="18"/>
  <c r="G72" i="18"/>
  <c r="I72" i="18"/>
  <c r="J72" i="18"/>
  <c r="K72" i="18"/>
  <c r="L72" i="18"/>
  <c r="M72" i="18"/>
  <c r="N72" i="18"/>
  <c r="O72" i="18"/>
  <c r="Q72" i="18"/>
  <c r="R72" i="18"/>
  <c r="S72" i="18"/>
  <c r="T72" i="18"/>
  <c r="U72" i="18"/>
  <c r="V72" i="18"/>
  <c r="W72" i="18"/>
  <c r="Y72" i="18"/>
  <c r="Z72" i="18"/>
  <c r="AA72" i="18"/>
  <c r="AB72" i="18"/>
  <c r="AC72" i="18"/>
  <c r="AD72" i="18"/>
  <c r="AE72" i="18"/>
  <c r="AG72" i="18"/>
  <c r="AH72" i="18"/>
  <c r="AI72" i="18"/>
  <c r="AJ72" i="18"/>
  <c r="AK72" i="18"/>
  <c r="AL72" i="18"/>
  <c r="AM72" i="18"/>
  <c r="AO72" i="18"/>
  <c r="AP72" i="18"/>
  <c r="AQ72" i="18"/>
  <c r="AR72" i="18"/>
  <c r="AS72" i="18"/>
  <c r="AT72" i="18"/>
  <c r="AU72" i="18"/>
  <c r="AW72" i="18"/>
  <c r="AX72" i="18"/>
  <c r="AY72" i="18"/>
  <c r="AZ72" i="18"/>
  <c r="BA72" i="18"/>
  <c r="BB72" i="18"/>
  <c r="BC72" i="18"/>
  <c r="BE72" i="18"/>
  <c r="BF72" i="18"/>
  <c r="BG72" i="18"/>
  <c r="BH72" i="18"/>
  <c r="BI72" i="18"/>
  <c r="BJ72" i="18"/>
  <c r="BK72" i="18"/>
  <c r="C71" i="18"/>
  <c r="C72" i="18"/>
  <c r="C70" i="18"/>
  <c r="AH63" i="26" l="1"/>
  <c r="AG63" i="26"/>
  <c r="AF63" i="26"/>
  <c r="AE63" i="26"/>
  <c r="AD63" i="26"/>
  <c r="AC63" i="26"/>
  <c r="AB63" i="26"/>
  <c r="AA63" i="26"/>
  <c r="Z63" i="26"/>
  <c r="Y63" i="26"/>
  <c r="X63" i="26"/>
  <c r="W63" i="26"/>
  <c r="V63" i="26"/>
  <c r="U63" i="26"/>
  <c r="T63" i="26"/>
  <c r="S63" i="26"/>
  <c r="R63" i="26"/>
  <c r="Q63" i="26"/>
  <c r="P63" i="26"/>
  <c r="O63" i="26"/>
  <c r="N63" i="26"/>
  <c r="M63" i="26"/>
  <c r="L63" i="26"/>
  <c r="K63" i="26"/>
  <c r="J63" i="26"/>
  <c r="I63" i="26"/>
  <c r="H63" i="26"/>
  <c r="G63" i="26"/>
  <c r="F63" i="26"/>
  <c r="E63" i="26"/>
  <c r="D63" i="26"/>
  <c r="C63" i="26"/>
  <c r="AH60" i="26"/>
  <c r="AG60" i="26"/>
  <c r="AF60" i="26"/>
  <c r="AE60" i="26"/>
  <c r="AD60" i="26"/>
  <c r="AC60" i="26"/>
  <c r="AB60" i="26"/>
  <c r="AA60" i="26"/>
  <c r="Z60" i="26"/>
  <c r="Y60" i="26"/>
  <c r="X60" i="26"/>
  <c r="W60" i="26"/>
  <c r="V60" i="26"/>
  <c r="U60" i="26"/>
  <c r="T60" i="26"/>
  <c r="S60" i="26"/>
  <c r="R60" i="26"/>
  <c r="Q60" i="26"/>
  <c r="P60" i="26"/>
  <c r="O60" i="26"/>
  <c r="N60" i="26"/>
  <c r="M60" i="26"/>
  <c r="L60" i="26"/>
  <c r="K60" i="26"/>
  <c r="J60" i="26"/>
  <c r="I60" i="26"/>
  <c r="H60" i="26"/>
  <c r="G60" i="26"/>
  <c r="F60" i="26"/>
  <c r="E60" i="26"/>
  <c r="D60" i="26"/>
  <c r="C60" i="26"/>
  <c r="AH63" i="23"/>
  <c r="AG63" i="23"/>
  <c r="AF63" i="23"/>
  <c r="AE63" i="23"/>
  <c r="AD63" i="23"/>
  <c r="AC63" i="23"/>
  <c r="AB63" i="23"/>
  <c r="AA63" i="23"/>
  <c r="Z63" i="23"/>
  <c r="Y63" i="23"/>
  <c r="X63" i="23"/>
  <c r="W63" i="23"/>
  <c r="V63" i="23"/>
  <c r="U63" i="23"/>
  <c r="T63" i="23"/>
  <c r="S63" i="23"/>
  <c r="R63" i="23"/>
  <c r="Q63" i="23"/>
  <c r="P63" i="23"/>
  <c r="O63" i="23"/>
  <c r="N63" i="23"/>
  <c r="M63" i="23"/>
  <c r="L63" i="23"/>
  <c r="K63" i="23"/>
  <c r="J63" i="23"/>
  <c r="I63" i="23"/>
  <c r="H63" i="23"/>
  <c r="G63" i="23"/>
  <c r="F63" i="23"/>
  <c r="E63" i="23"/>
  <c r="D63" i="23"/>
  <c r="C63" i="23"/>
  <c r="AH60" i="23"/>
  <c r="AG60" i="23"/>
  <c r="AF60" i="23"/>
  <c r="AE60" i="23"/>
  <c r="AD60" i="23"/>
  <c r="AC60" i="23"/>
  <c r="AB60" i="23"/>
  <c r="AA60" i="23"/>
  <c r="Z60" i="23"/>
  <c r="Y60" i="23"/>
  <c r="X60" i="23"/>
  <c r="W60" i="23"/>
  <c r="V60" i="23"/>
  <c r="U60" i="23"/>
  <c r="T60" i="23"/>
  <c r="S60" i="23"/>
  <c r="R60" i="23"/>
  <c r="Q60" i="23"/>
  <c r="P60" i="23"/>
  <c r="O60" i="23"/>
  <c r="N60" i="23"/>
  <c r="M60" i="23"/>
  <c r="L60" i="23"/>
  <c r="K60" i="23"/>
  <c r="J60" i="23"/>
  <c r="I60" i="23"/>
  <c r="H60" i="23"/>
  <c r="G60" i="23"/>
  <c r="F60" i="23"/>
  <c r="E60" i="23"/>
  <c r="D60" i="23"/>
  <c r="C60" i="23"/>
  <c r="C45" i="18" l="1"/>
  <c r="C66" i="18" s="1"/>
  <c r="D45" i="26" l="1"/>
  <c r="D66" i="26" s="1"/>
  <c r="C45" i="26"/>
  <c r="C66" i="26" s="1"/>
  <c r="BK38" i="26"/>
  <c r="BJ38" i="26"/>
  <c r="BI38" i="26"/>
  <c r="BH38" i="26"/>
  <c r="BG38" i="26"/>
  <c r="BF38" i="26"/>
  <c r="BE38" i="26"/>
  <c r="BD38" i="26"/>
  <c r="BC38" i="26"/>
  <c r="BB38" i="26"/>
  <c r="BA38" i="26"/>
  <c r="AZ38" i="26"/>
  <c r="AY38" i="26"/>
  <c r="AX38" i="26"/>
  <c r="AW38" i="26"/>
  <c r="AV38" i="26"/>
  <c r="AU38" i="26"/>
  <c r="AT38" i="26"/>
  <c r="AS38" i="26"/>
  <c r="AR38" i="26"/>
  <c r="AQ38" i="26"/>
  <c r="AP38" i="26"/>
  <c r="AO38" i="26"/>
  <c r="AN38" i="26"/>
  <c r="AM38" i="26"/>
  <c r="AL38" i="26"/>
  <c r="AK38" i="26"/>
  <c r="AJ38" i="26"/>
  <c r="AI38" i="26"/>
  <c r="AH38" i="26"/>
  <c r="AG38" i="26"/>
  <c r="AF38" i="26"/>
  <c r="AE38" i="26"/>
  <c r="AD38" i="26"/>
  <c r="AC38" i="26"/>
  <c r="AB38" i="26"/>
  <c r="AA38" i="26"/>
  <c r="Z38" i="26"/>
  <c r="Y38" i="26"/>
  <c r="X38" i="26"/>
  <c r="W38" i="26"/>
  <c r="V38" i="26"/>
  <c r="U38" i="26"/>
  <c r="T38" i="26"/>
  <c r="S38" i="26"/>
  <c r="R38" i="26"/>
  <c r="Q38" i="26"/>
  <c r="P38" i="26"/>
  <c r="O38" i="26"/>
  <c r="N38" i="26"/>
  <c r="M38" i="26"/>
  <c r="L38" i="26"/>
  <c r="K38" i="26"/>
  <c r="J38" i="26"/>
  <c r="I38" i="26"/>
  <c r="H38" i="26"/>
  <c r="G38" i="26"/>
  <c r="F38" i="26"/>
  <c r="E38" i="26"/>
  <c r="D38" i="26"/>
  <c r="C38" i="26"/>
  <c r="BK31" i="26"/>
  <c r="BJ31" i="26"/>
  <c r="BI31" i="26"/>
  <c r="BH31" i="26"/>
  <c r="BG31" i="26"/>
  <c r="BF31" i="26"/>
  <c r="BE31" i="26"/>
  <c r="BD31" i="26"/>
  <c r="BC31" i="26"/>
  <c r="BB31" i="26"/>
  <c r="BA31" i="26"/>
  <c r="AZ31" i="26"/>
  <c r="AY31" i="26"/>
  <c r="AX31"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K24" i="26"/>
  <c r="BJ24" i="26"/>
  <c r="BI24" i="26"/>
  <c r="BH24" i="26"/>
  <c r="BG24" i="26"/>
  <c r="BF24" i="26"/>
  <c r="BE24" i="26"/>
  <c r="BD24" i="26"/>
  <c r="BC24" i="26"/>
  <c r="BB24" i="26"/>
  <c r="BA24" i="26"/>
  <c r="AZ24" i="26"/>
  <c r="AY24" i="26"/>
  <c r="AX24"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AH17" i="26"/>
  <c r="AH57" i="26" s="1"/>
  <c r="AG17" i="26"/>
  <c r="AG57" i="26" s="1"/>
  <c r="AF17" i="26"/>
  <c r="AF57" i="26" s="1"/>
  <c r="AE17" i="26"/>
  <c r="AE57" i="26" s="1"/>
  <c r="AD17" i="26"/>
  <c r="AD57" i="26" s="1"/>
  <c r="AC17" i="26"/>
  <c r="AC57" i="26" s="1"/>
  <c r="AB17" i="26"/>
  <c r="AB57" i="26" s="1"/>
  <c r="AA17" i="26"/>
  <c r="AA57" i="26" s="1"/>
  <c r="Z17" i="26"/>
  <c r="Z57" i="26" s="1"/>
  <c r="Y17" i="26"/>
  <c r="Y57" i="26" s="1"/>
  <c r="X17" i="26"/>
  <c r="X57" i="26" s="1"/>
  <c r="W17" i="26"/>
  <c r="W57" i="26" s="1"/>
  <c r="V17" i="26"/>
  <c r="V57" i="26" s="1"/>
  <c r="U17" i="26"/>
  <c r="U57" i="26" s="1"/>
  <c r="T17" i="26"/>
  <c r="T57" i="26" s="1"/>
  <c r="S17" i="26"/>
  <c r="S57" i="26" s="1"/>
  <c r="R17" i="26"/>
  <c r="R57" i="26" s="1"/>
  <c r="Q17" i="26"/>
  <c r="Q57" i="26" s="1"/>
  <c r="P17" i="26"/>
  <c r="P57" i="26" s="1"/>
  <c r="O17" i="26"/>
  <c r="O57" i="26" s="1"/>
  <c r="N17" i="26"/>
  <c r="N57" i="26" s="1"/>
  <c r="M17" i="26"/>
  <c r="M57" i="26" s="1"/>
  <c r="L17" i="26"/>
  <c r="L57" i="26" s="1"/>
  <c r="K17" i="26"/>
  <c r="K57" i="26" s="1"/>
  <c r="J17" i="26"/>
  <c r="J57" i="26" s="1"/>
  <c r="I17" i="26"/>
  <c r="I57" i="26" s="1"/>
  <c r="H17" i="26"/>
  <c r="H57" i="26" s="1"/>
  <c r="G17" i="26"/>
  <c r="G57" i="26" s="1"/>
  <c r="F17" i="26"/>
  <c r="F57" i="26" s="1"/>
  <c r="E17" i="26"/>
  <c r="E57" i="26" s="1"/>
  <c r="D17" i="26"/>
  <c r="D57" i="26" s="1"/>
  <c r="C17" i="26"/>
  <c r="C57" i="26" s="1"/>
  <c r="BK10" i="26"/>
  <c r="BJ10" i="26"/>
  <c r="BI10" i="26"/>
  <c r="BH10" i="26"/>
  <c r="BG10" i="26"/>
  <c r="BF10" i="26"/>
  <c r="BE10" i="26"/>
  <c r="BD10" i="26"/>
  <c r="BC10" i="26"/>
  <c r="BB10" i="26"/>
  <c r="BA10" i="26"/>
  <c r="AZ10" i="26"/>
  <c r="AY10" i="26"/>
  <c r="AX10" i="26"/>
  <c r="AW10" i="26"/>
  <c r="AV10" i="26"/>
  <c r="AU10" i="26"/>
  <c r="AT10" i="26"/>
  <c r="AS10" i="26"/>
  <c r="AR10" i="26"/>
  <c r="AQ10" i="26"/>
  <c r="AP10" i="26"/>
  <c r="AO10" i="26"/>
  <c r="AN10" i="26"/>
  <c r="AM10" i="26"/>
  <c r="AL10" i="26"/>
  <c r="AK10" i="26"/>
  <c r="AJ10" i="26"/>
  <c r="AI10" i="26"/>
  <c r="AH10" i="26"/>
  <c r="AG10" i="26"/>
  <c r="AF10" i="26"/>
  <c r="AE10" i="26"/>
  <c r="AD10" i="26"/>
  <c r="AC10" i="26"/>
  <c r="AB10" i="26"/>
  <c r="AA10" i="26"/>
  <c r="Z10" i="26"/>
  <c r="Y10" i="26"/>
  <c r="X10" i="26"/>
  <c r="W10" i="26"/>
  <c r="V10" i="26"/>
  <c r="U10" i="26"/>
  <c r="T10" i="26"/>
  <c r="S10" i="26"/>
  <c r="R10" i="26"/>
  <c r="Q10" i="26"/>
  <c r="P10" i="26"/>
  <c r="O10" i="26"/>
  <c r="N10" i="26"/>
  <c r="M10" i="26"/>
  <c r="L10" i="26"/>
  <c r="K10" i="26"/>
  <c r="J10" i="26"/>
  <c r="I10" i="26"/>
  <c r="H10" i="26"/>
  <c r="G10" i="26"/>
  <c r="F10" i="26"/>
  <c r="E10" i="26"/>
  <c r="D10" i="26"/>
  <c r="C10" i="26"/>
  <c r="BK45" i="23"/>
  <c r="BJ45" i="23"/>
  <c r="BI45" i="23"/>
  <c r="BH45" i="23"/>
  <c r="BG45" i="23"/>
  <c r="BF45" i="23"/>
  <c r="BE45" i="23"/>
  <c r="BD45" i="23"/>
  <c r="BC45" i="23"/>
  <c r="BB45" i="23"/>
  <c r="BA45" i="23"/>
  <c r="AZ45" i="23"/>
  <c r="AY45" i="23"/>
  <c r="AX45" i="23"/>
  <c r="AW45" i="23"/>
  <c r="AV45" i="23"/>
  <c r="AU45" i="23"/>
  <c r="AT45" i="23"/>
  <c r="AS45" i="23"/>
  <c r="AR45" i="23"/>
  <c r="AQ45" i="23"/>
  <c r="AP45" i="23"/>
  <c r="AO45" i="23"/>
  <c r="AN45" i="23"/>
  <c r="AM45" i="23"/>
  <c r="AL45" i="23"/>
  <c r="AK45" i="23"/>
  <c r="AJ45" i="23"/>
  <c r="AI45" i="23"/>
  <c r="AH45" i="23"/>
  <c r="AH66" i="23" s="1"/>
  <c r="AG45" i="23"/>
  <c r="AG66" i="23" s="1"/>
  <c r="AF45" i="23"/>
  <c r="AF66" i="23" s="1"/>
  <c r="AE45" i="23"/>
  <c r="AE66" i="23" s="1"/>
  <c r="AD45" i="23"/>
  <c r="AD66" i="23" s="1"/>
  <c r="AC45" i="23"/>
  <c r="AC66" i="23" s="1"/>
  <c r="AB45" i="23"/>
  <c r="AB66" i="23" s="1"/>
  <c r="AA45" i="23"/>
  <c r="AA66" i="23" s="1"/>
  <c r="Z45" i="23"/>
  <c r="Z66" i="23" s="1"/>
  <c r="Y45" i="23"/>
  <c r="Y66" i="23" s="1"/>
  <c r="X45" i="23"/>
  <c r="X66" i="23" s="1"/>
  <c r="W45" i="23"/>
  <c r="W66" i="23" s="1"/>
  <c r="V45" i="23"/>
  <c r="V66" i="23" s="1"/>
  <c r="U45" i="23"/>
  <c r="U66" i="23" s="1"/>
  <c r="T45" i="23"/>
  <c r="T66" i="23" s="1"/>
  <c r="S45" i="23"/>
  <c r="S66" i="23" s="1"/>
  <c r="R45" i="23"/>
  <c r="R66" i="23" s="1"/>
  <c r="Q45" i="23"/>
  <c r="Q66" i="23" s="1"/>
  <c r="P45" i="23"/>
  <c r="P66" i="23" s="1"/>
  <c r="O45" i="23"/>
  <c r="O66" i="23" s="1"/>
  <c r="N45" i="23"/>
  <c r="N66" i="23" s="1"/>
  <c r="M45" i="23"/>
  <c r="M66" i="23" s="1"/>
  <c r="L45" i="23"/>
  <c r="L66" i="23" s="1"/>
  <c r="K45" i="23"/>
  <c r="K66" i="23" s="1"/>
  <c r="J45" i="23"/>
  <c r="J66" i="23" s="1"/>
  <c r="I45" i="23"/>
  <c r="I66" i="23" s="1"/>
  <c r="H45" i="23"/>
  <c r="H66" i="23" s="1"/>
  <c r="G45" i="23"/>
  <c r="G66" i="23" s="1"/>
  <c r="F45" i="23"/>
  <c r="F66" i="23" s="1"/>
  <c r="E45" i="23"/>
  <c r="E66" i="23" s="1"/>
  <c r="D45" i="23"/>
  <c r="D66" i="23" s="1"/>
  <c r="C45" i="23"/>
  <c r="C66" i="23" s="1"/>
  <c r="BK38" i="23"/>
  <c r="BJ38" i="23"/>
  <c r="BI38" i="23"/>
  <c r="BH38" i="23"/>
  <c r="BG38" i="23"/>
  <c r="BF38" i="23"/>
  <c r="BE38" i="23"/>
  <c r="BD38" i="23"/>
  <c r="BC38" i="23"/>
  <c r="BB38" i="23"/>
  <c r="BA38" i="23"/>
  <c r="AZ38" i="23"/>
  <c r="AY38" i="23"/>
  <c r="AX38" i="23"/>
  <c r="AW38" i="23"/>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T38" i="23"/>
  <c r="S38" i="23"/>
  <c r="R38" i="23"/>
  <c r="Q38" i="23"/>
  <c r="P38" i="23"/>
  <c r="O38" i="23"/>
  <c r="N38" i="23"/>
  <c r="M38" i="23"/>
  <c r="L38" i="23"/>
  <c r="K38" i="23"/>
  <c r="J38" i="23"/>
  <c r="I38" i="23"/>
  <c r="H38" i="23"/>
  <c r="G38" i="23"/>
  <c r="F38" i="23"/>
  <c r="E38" i="23"/>
  <c r="D38" i="23"/>
  <c r="C38" i="23"/>
  <c r="BK31" i="23"/>
  <c r="BJ31" i="23"/>
  <c r="BI31" i="23"/>
  <c r="BH31" i="23"/>
  <c r="BG31" i="23"/>
  <c r="BF31" i="23"/>
  <c r="BE31" i="23"/>
  <c r="BD31" i="23"/>
  <c r="BC31" i="23"/>
  <c r="BB31" i="23"/>
  <c r="BA31" i="23"/>
  <c r="AZ31" i="23"/>
  <c r="AY31" i="23"/>
  <c r="AX31" i="23"/>
  <c r="AW31" i="23"/>
  <c r="AV31" i="23"/>
  <c r="AU31" i="23"/>
  <c r="AT31" i="23"/>
  <c r="AS31" i="23"/>
  <c r="AR31" i="23"/>
  <c r="AQ31" i="23"/>
  <c r="AP31" i="23"/>
  <c r="AO31" i="23"/>
  <c r="AN31" i="23"/>
  <c r="AM31" i="23"/>
  <c r="AL31" i="23"/>
  <c r="AK31" i="23"/>
  <c r="AJ31" i="23"/>
  <c r="AI31" i="23"/>
  <c r="AH31" i="23"/>
  <c r="AG31" i="23"/>
  <c r="AF31" i="23"/>
  <c r="AE31" i="23"/>
  <c r="AD31" i="23"/>
  <c r="AC31" i="23"/>
  <c r="AB31" i="23"/>
  <c r="AA31" i="23"/>
  <c r="Z31" i="23"/>
  <c r="Y31" i="23"/>
  <c r="X31" i="23"/>
  <c r="W31" i="23"/>
  <c r="V31" i="23"/>
  <c r="U31" i="23"/>
  <c r="T31" i="23"/>
  <c r="S31" i="23"/>
  <c r="R31" i="23"/>
  <c r="Q31" i="23"/>
  <c r="P31" i="23"/>
  <c r="O31" i="23"/>
  <c r="N31" i="23"/>
  <c r="M31" i="23"/>
  <c r="L31" i="23"/>
  <c r="K31" i="23"/>
  <c r="J31" i="23"/>
  <c r="I31" i="23"/>
  <c r="H31" i="23"/>
  <c r="G31" i="23"/>
  <c r="F31" i="23"/>
  <c r="E31" i="23"/>
  <c r="D31" i="23"/>
  <c r="C31" i="23"/>
  <c r="BK24" i="23"/>
  <c r="BJ24" i="23"/>
  <c r="BI24" i="23"/>
  <c r="BH24" i="23"/>
  <c r="BG24" i="23"/>
  <c r="BF24" i="23"/>
  <c r="BE24" i="23"/>
  <c r="BD24" i="23"/>
  <c r="BC24" i="23"/>
  <c r="BB24" i="23"/>
  <c r="BA24" i="23"/>
  <c r="AZ24" i="23"/>
  <c r="AY24" i="23"/>
  <c r="AX24" i="23"/>
  <c r="AW24" i="23"/>
  <c r="AV24" i="23"/>
  <c r="AU24" i="23"/>
  <c r="AT24" i="23"/>
  <c r="AS24" i="23"/>
  <c r="AR24" i="23"/>
  <c r="AQ24" i="23"/>
  <c r="AP24" i="23"/>
  <c r="AO24" i="23"/>
  <c r="AN24" i="23"/>
  <c r="AM24" i="23"/>
  <c r="AL24" i="23"/>
  <c r="AK24" i="23"/>
  <c r="AJ24" i="23"/>
  <c r="AI24" i="23"/>
  <c r="AH24" i="23"/>
  <c r="AG24" i="23"/>
  <c r="AF24" i="23"/>
  <c r="AE24" i="23"/>
  <c r="AD24" i="23"/>
  <c r="AC24" i="23"/>
  <c r="AB24" i="23"/>
  <c r="AA24" i="23"/>
  <c r="Z24" i="23"/>
  <c r="Y24" i="23"/>
  <c r="X24" i="23"/>
  <c r="W24" i="23"/>
  <c r="V24" i="23"/>
  <c r="U24" i="23"/>
  <c r="T24" i="23"/>
  <c r="S24" i="23"/>
  <c r="R24" i="23"/>
  <c r="Q24" i="23"/>
  <c r="P24" i="23"/>
  <c r="O24" i="23"/>
  <c r="N24" i="23"/>
  <c r="M24" i="23"/>
  <c r="L24" i="23"/>
  <c r="K24" i="23"/>
  <c r="J24" i="23"/>
  <c r="I24" i="23"/>
  <c r="H24" i="23"/>
  <c r="G24" i="23"/>
  <c r="F24" i="23"/>
  <c r="E24" i="23"/>
  <c r="D24" i="23"/>
  <c r="C24" i="23"/>
  <c r="AH17" i="23"/>
  <c r="AH57" i="23" s="1"/>
  <c r="AG17" i="23"/>
  <c r="AG57" i="23" s="1"/>
  <c r="AF17" i="23"/>
  <c r="AF57" i="23" s="1"/>
  <c r="AE17" i="23"/>
  <c r="AE57" i="23" s="1"/>
  <c r="AD17" i="23"/>
  <c r="AD57" i="23" s="1"/>
  <c r="AC17" i="23"/>
  <c r="AC57" i="23" s="1"/>
  <c r="AB17" i="23"/>
  <c r="AB57" i="23" s="1"/>
  <c r="AA17" i="23"/>
  <c r="AA57" i="23" s="1"/>
  <c r="Z17" i="23"/>
  <c r="Z57" i="23" s="1"/>
  <c r="Y17" i="23"/>
  <c r="Y57" i="23" s="1"/>
  <c r="X17" i="23"/>
  <c r="X57" i="23" s="1"/>
  <c r="W17" i="23"/>
  <c r="W57" i="23" s="1"/>
  <c r="V17" i="23"/>
  <c r="V57" i="23" s="1"/>
  <c r="U17" i="23"/>
  <c r="U57" i="23" s="1"/>
  <c r="T17" i="23"/>
  <c r="T57" i="23" s="1"/>
  <c r="S17" i="23"/>
  <c r="S57" i="23" s="1"/>
  <c r="R17" i="23"/>
  <c r="R57" i="23" s="1"/>
  <c r="Q17" i="23"/>
  <c r="Q57" i="23" s="1"/>
  <c r="P17" i="23"/>
  <c r="P57" i="23" s="1"/>
  <c r="O17" i="23"/>
  <c r="O57" i="23" s="1"/>
  <c r="N17" i="23"/>
  <c r="N57" i="23" s="1"/>
  <c r="M17" i="23"/>
  <c r="M57" i="23" s="1"/>
  <c r="L17" i="23"/>
  <c r="L57" i="23" s="1"/>
  <c r="K17" i="23"/>
  <c r="K57" i="23" s="1"/>
  <c r="J17" i="23"/>
  <c r="J57" i="23" s="1"/>
  <c r="I17" i="23"/>
  <c r="I57" i="23" s="1"/>
  <c r="H17" i="23"/>
  <c r="H57" i="23" s="1"/>
  <c r="G17" i="23"/>
  <c r="G57" i="23" s="1"/>
  <c r="F17" i="23"/>
  <c r="F57" i="23" s="1"/>
  <c r="E17" i="23"/>
  <c r="E57" i="23" s="1"/>
  <c r="D17" i="23"/>
  <c r="D57" i="23" s="1"/>
  <c r="C17" i="23"/>
  <c r="C57" i="23" s="1"/>
  <c r="BK10" i="23"/>
  <c r="BJ10" i="23"/>
  <c r="BI10" i="23"/>
  <c r="BH10" i="23"/>
  <c r="BG10" i="23"/>
  <c r="BF10" i="23"/>
  <c r="BE10" i="23"/>
  <c r="BD10" i="23"/>
  <c r="BC10" i="23"/>
  <c r="BB10" i="23"/>
  <c r="BA10" i="23"/>
  <c r="AZ10" i="23"/>
  <c r="AY10" i="23"/>
  <c r="AX10" i="23"/>
  <c r="AW10" i="23"/>
  <c r="AV10" i="23"/>
  <c r="AU10" i="23"/>
  <c r="AT10" i="23"/>
  <c r="AS10" i="23"/>
  <c r="AR10" i="23"/>
  <c r="AQ10" i="23"/>
  <c r="AP10" i="23"/>
  <c r="AO10" i="23"/>
  <c r="AN10" i="23"/>
  <c r="AM10" i="23"/>
  <c r="AL10" i="23"/>
  <c r="AK10" i="23"/>
  <c r="AJ10" i="23"/>
  <c r="AI10" i="23"/>
  <c r="AH10" i="23"/>
  <c r="AG10" i="23"/>
  <c r="AF10" i="23"/>
  <c r="AE10" i="23"/>
  <c r="AD10" i="23"/>
  <c r="AC10" i="23"/>
  <c r="AB10" i="23"/>
  <c r="AA10" i="23"/>
  <c r="Z10" i="23"/>
  <c r="Y10" i="23"/>
  <c r="X10" i="23"/>
  <c r="W10" i="23"/>
  <c r="V10" i="23"/>
  <c r="U10" i="23"/>
  <c r="T10" i="23"/>
  <c r="S10" i="23"/>
  <c r="R10" i="23"/>
  <c r="Q10" i="23"/>
  <c r="P10" i="23"/>
  <c r="O10" i="23"/>
  <c r="N10" i="23"/>
  <c r="M10" i="23"/>
  <c r="L10" i="23"/>
  <c r="K10" i="23"/>
  <c r="J10" i="23"/>
  <c r="I10" i="23"/>
  <c r="H10" i="23"/>
  <c r="G10" i="23"/>
  <c r="F10" i="23"/>
  <c r="E10" i="23"/>
  <c r="D10" i="23"/>
  <c r="C10" i="23"/>
  <c r="BK38" i="18"/>
  <c r="BJ38" i="18"/>
  <c r="BI38" i="18"/>
  <c r="BH38" i="18"/>
  <c r="BG38" i="18"/>
  <c r="BF38" i="18"/>
  <c r="BE38" i="18"/>
  <c r="BD38" i="18"/>
  <c r="BC38" i="18"/>
  <c r="BB38" i="18"/>
  <c r="BA38" i="18"/>
  <c r="AZ38" i="18"/>
  <c r="AY38" i="18"/>
  <c r="AX38" i="18"/>
  <c r="AW38" i="18"/>
  <c r="AV38" i="18"/>
  <c r="AU38" i="18"/>
  <c r="AT38" i="18"/>
  <c r="AS38" i="18"/>
  <c r="AR38" i="18"/>
  <c r="AQ38" i="18"/>
  <c r="AP38" i="18"/>
  <c r="AO38" i="18"/>
  <c r="AN38" i="18"/>
  <c r="AM38" i="18"/>
  <c r="AL38" i="18"/>
  <c r="AK38" i="18"/>
  <c r="AJ38" i="18"/>
  <c r="AI38" i="18"/>
  <c r="AH38" i="18"/>
  <c r="AG38" i="18"/>
  <c r="AF38" i="18"/>
  <c r="AE38" i="18"/>
  <c r="AD38" i="18"/>
  <c r="AC38" i="18"/>
  <c r="AB38" i="18"/>
  <c r="AA38" i="18"/>
  <c r="Z38" i="18"/>
  <c r="Y38" i="18"/>
  <c r="X38" i="18"/>
  <c r="W38" i="18"/>
  <c r="V38" i="18"/>
  <c r="U38" i="18"/>
  <c r="T38" i="18"/>
  <c r="S38" i="18"/>
  <c r="R38" i="18"/>
  <c r="Q38" i="18"/>
  <c r="P38" i="18"/>
  <c r="O38" i="18"/>
  <c r="N38" i="18"/>
  <c r="M38" i="18"/>
  <c r="L38" i="18"/>
  <c r="K38" i="18"/>
  <c r="J38" i="18"/>
  <c r="I38" i="18"/>
  <c r="H38" i="18"/>
  <c r="G38" i="18"/>
  <c r="F38" i="18"/>
  <c r="E38" i="18"/>
  <c r="D38" i="18"/>
  <c r="C38" i="18"/>
  <c r="D45" i="18"/>
  <c r="D66" i="18" s="1"/>
  <c r="E45" i="18"/>
  <c r="E66" i="18" s="1"/>
  <c r="F45" i="18"/>
  <c r="F66" i="18" s="1"/>
  <c r="G45" i="18"/>
  <c r="G66" i="18" s="1"/>
  <c r="H45" i="18"/>
  <c r="H66" i="18" s="1"/>
  <c r="I45" i="18"/>
  <c r="I66" i="18" s="1"/>
  <c r="J45" i="18"/>
  <c r="J66" i="18" s="1"/>
  <c r="K45" i="18"/>
  <c r="K66" i="18" s="1"/>
  <c r="L45" i="18"/>
  <c r="L66" i="18" s="1"/>
  <c r="M45" i="18"/>
  <c r="M66" i="18" s="1"/>
  <c r="N45" i="18"/>
  <c r="N66" i="18" s="1"/>
  <c r="O45" i="18"/>
  <c r="O66" i="18" s="1"/>
  <c r="P45" i="18"/>
  <c r="P66" i="18" s="1"/>
  <c r="Q45" i="18"/>
  <c r="Q66" i="18" s="1"/>
  <c r="R45" i="18"/>
  <c r="R66" i="18" s="1"/>
  <c r="S45" i="18"/>
  <c r="S66" i="18" s="1"/>
  <c r="T45" i="18"/>
  <c r="T66" i="18" s="1"/>
  <c r="U45" i="18"/>
  <c r="U66" i="18" s="1"/>
  <c r="V45" i="18"/>
  <c r="V66" i="18" s="1"/>
  <c r="W45" i="18"/>
  <c r="W66" i="18" s="1"/>
  <c r="X45" i="18"/>
  <c r="X66" i="18" s="1"/>
  <c r="Y45" i="18"/>
  <c r="Y66" i="18" s="1"/>
  <c r="Z45" i="18"/>
  <c r="Z66" i="18" s="1"/>
  <c r="AA45" i="18"/>
  <c r="AA66" i="18" s="1"/>
  <c r="AB45" i="18"/>
  <c r="AB66" i="18" s="1"/>
  <c r="AC45" i="18"/>
  <c r="AC66" i="18" s="1"/>
  <c r="AD45" i="18"/>
  <c r="AD66" i="18" s="1"/>
  <c r="AE45" i="18"/>
  <c r="AE66" i="18" s="1"/>
  <c r="AF45" i="18"/>
  <c r="AF66" i="18" s="1"/>
  <c r="AG45" i="18"/>
  <c r="AG66" i="18" s="1"/>
  <c r="AH45" i="18"/>
  <c r="AH66" i="18" s="1"/>
  <c r="AI45" i="18"/>
  <c r="AJ45" i="18"/>
  <c r="AK45" i="18"/>
  <c r="AL45" i="18"/>
  <c r="AM45" i="18"/>
  <c r="AN45" i="18"/>
  <c r="AO45" i="18"/>
  <c r="AP45" i="18"/>
  <c r="AQ45" i="18"/>
  <c r="AR45" i="18"/>
  <c r="AS45" i="18"/>
  <c r="AT45" i="18"/>
  <c r="AU45" i="18"/>
  <c r="AV45" i="18"/>
  <c r="AW45" i="18"/>
  <c r="AX45" i="18"/>
  <c r="AY45" i="18"/>
  <c r="AZ45" i="18"/>
  <c r="BA45" i="18"/>
  <c r="BB45" i="18"/>
  <c r="BC45" i="18"/>
  <c r="BD45" i="18"/>
  <c r="BE45" i="18"/>
  <c r="BF45" i="18"/>
  <c r="BG45" i="18"/>
  <c r="BH45" i="18"/>
  <c r="BI45" i="18"/>
  <c r="BJ45" i="18"/>
  <c r="BK45" i="18"/>
  <c r="BK31" i="18"/>
  <c r="BJ31" i="18"/>
  <c r="BI31" i="18"/>
  <c r="BH31" i="18"/>
  <c r="BG31" i="18"/>
  <c r="BF31" i="18"/>
  <c r="BE31" i="18"/>
  <c r="BD31" i="18"/>
  <c r="BC31" i="18"/>
  <c r="BB31" i="18"/>
  <c r="BA31" i="18"/>
  <c r="AZ31" i="18"/>
  <c r="AY31" i="18"/>
  <c r="AX31" i="18"/>
  <c r="AW31" i="18"/>
  <c r="AV31" i="18"/>
  <c r="AU31" i="18"/>
  <c r="AT31" i="18"/>
  <c r="AS31" i="18"/>
  <c r="AR31" i="18"/>
  <c r="AQ31" i="18"/>
  <c r="AP31" i="18"/>
  <c r="AO31" i="18"/>
  <c r="AN31" i="18"/>
  <c r="AM31" i="18"/>
  <c r="AL31" i="18"/>
  <c r="AK31" i="18"/>
  <c r="AJ31" i="18"/>
  <c r="AI31" i="18"/>
  <c r="AH31" i="18"/>
  <c r="AH63" i="18" s="1"/>
  <c r="AG31" i="18"/>
  <c r="AG63" i="18" s="1"/>
  <c r="AF31" i="18"/>
  <c r="AF63" i="18" s="1"/>
  <c r="AE31" i="18"/>
  <c r="AE63" i="18" s="1"/>
  <c r="AD31" i="18"/>
  <c r="AD63" i="18" s="1"/>
  <c r="AC31" i="18"/>
  <c r="AC63" i="18" s="1"/>
  <c r="AB31" i="18"/>
  <c r="AB63" i="18" s="1"/>
  <c r="AA31" i="18"/>
  <c r="AA63" i="18" s="1"/>
  <c r="Z31" i="18"/>
  <c r="Z63" i="18" s="1"/>
  <c r="Y31" i="18"/>
  <c r="Y63" i="18" s="1"/>
  <c r="X31" i="18"/>
  <c r="X63" i="18" s="1"/>
  <c r="W31" i="18"/>
  <c r="W63" i="18" s="1"/>
  <c r="V31" i="18"/>
  <c r="V63" i="18" s="1"/>
  <c r="U31" i="18"/>
  <c r="U63" i="18" s="1"/>
  <c r="T31" i="18"/>
  <c r="T63" i="18" s="1"/>
  <c r="S31" i="18"/>
  <c r="S63" i="18" s="1"/>
  <c r="R31" i="18"/>
  <c r="R63" i="18" s="1"/>
  <c r="Q31" i="18"/>
  <c r="Q63" i="18" s="1"/>
  <c r="P31" i="18"/>
  <c r="P63" i="18" s="1"/>
  <c r="O31" i="18"/>
  <c r="O63" i="18" s="1"/>
  <c r="N31" i="18"/>
  <c r="N63" i="18" s="1"/>
  <c r="M31" i="18"/>
  <c r="M63" i="18" s="1"/>
  <c r="L31" i="18"/>
  <c r="L63" i="18" s="1"/>
  <c r="K31" i="18"/>
  <c r="K63" i="18" s="1"/>
  <c r="J31" i="18"/>
  <c r="J63" i="18" s="1"/>
  <c r="I31" i="18"/>
  <c r="I63" i="18" s="1"/>
  <c r="H31" i="18"/>
  <c r="H63" i="18" s="1"/>
  <c r="G31" i="18"/>
  <c r="G63" i="18" s="1"/>
  <c r="F31" i="18"/>
  <c r="F63" i="18" s="1"/>
  <c r="E31" i="18"/>
  <c r="E63" i="18" s="1"/>
  <c r="D31" i="18"/>
  <c r="D63" i="18" s="1"/>
  <c r="C31" i="18"/>
  <c r="C63" i="18" s="1"/>
  <c r="BK24" i="18"/>
  <c r="BJ24" i="18"/>
  <c r="BI24" i="18"/>
  <c r="BH24" i="18"/>
  <c r="BG24" i="18"/>
  <c r="BF24" i="18"/>
  <c r="BE24" i="18"/>
  <c r="BD24" i="18"/>
  <c r="BC24" i="18"/>
  <c r="BB24" i="18"/>
  <c r="BA24" i="18"/>
  <c r="AZ24" i="18"/>
  <c r="AY24" i="18"/>
  <c r="AX24" i="18"/>
  <c r="AW24" i="18"/>
  <c r="AV24" i="18"/>
  <c r="AU24" i="18"/>
  <c r="AT24" i="18"/>
  <c r="AS24" i="18"/>
  <c r="AR24" i="18"/>
  <c r="AQ24" i="18"/>
  <c r="AP24" i="18"/>
  <c r="AO24" i="18"/>
  <c r="AN24" i="18"/>
  <c r="AM24" i="18"/>
  <c r="AL24" i="18"/>
  <c r="AK24" i="18"/>
  <c r="AJ24" i="18"/>
  <c r="AI24" i="18"/>
  <c r="AH24" i="18"/>
  <c r="AH60" i="18" s="1"/>
  <c r="AG24" i="18"/>
  <c r="AG60" i="18" s="1"/>
  <c r="AF24" i="18"/>
  <c r="AF60" i="18" s="1"/>
  <c r="AE24" i="18"/>
  <c r="AE60" i="18" s="1"/>
  <c r="AD24" i="18"/>
  <c r="AD60" i="18" s="1"/>
  <c r="AC24" i="18"/>
  <c r="AC60" i="18" s="1"/>
  <c r="AB24" i="18"/>
  <c r="AB60" i="18" s="1"/>
  <c r="AA24" i="18"/>
  <c r="AA60" i="18" s="1"/>
  <c r="Z24" i="18"/>
  <c r="Z60" i="18" s="1"/>
  <c r="Y24" i="18"/>
  <c r="Y60" i="18" s="1"/>
  <c r="X24" i="18"/>
  <c r="X60" i="18" s="1"/>
  <c r="W24" i="18"/>
  <c r="W60" i="18" s="1"/>
  <c r="V24" i="18"/>
  <c r="V60" i="18" s="1"/>
  <c r="U24" i="18"/>
  <c r="U60" i="18" s="1"/>
  <c r="T24" i="18"/>
  <c r="T60" i="18" s="1"/>
  <c r="S24" i="18"/>
  <c r="S60" i="18" s="1"/>
  <c r="R24" i="18"/>
  <c r="R60" i="18" s="1"/>
  <c r="Q24" i="18"/>
  <c r="Q60" i="18" s="1"/>
  <c r="P24" i="18"/>
  <c r="P60" i="18" s="1"/>
  <c r="O24" i="18"/>
  <c r="O60" i="18" s="1"/>
  <c r="N24" i="18"/>
  <c r="N60" i="18" s="1"/>
  <c r="M24" i="18"/>
  <c r="M60" i="18" s="1"/>
  <c r="L24" i="18"/>
  <c r="L60" i="18" s="1"/>
  <c r="K24" i="18"/>
  <c r="K60" i="18" s="1"/>
  <c r="J24" i="18"/>
  <c r="J60" i="18" s="1"/>
  <c r="I24" i="18"/>
  <c r="I60" i="18" s="1"/>
  <c r="H24" i="18"/>
  <c r="H60" i="18" s="1"/>
  <c r="G24" i="18"/>
  <c r="G60" i="18" s="1"/>
  <c r="F24" i="18"/>
  <c r="F60" i="18" s="1"/>
  <c r="E24" i="18"/>
  <c r="E60" i="18" s="1"/>
  <c r="D24" i="18"/>
  <c r="D60" i="18" s="1"/>
  <c r="C24" i="18"/>
  <c r="C60" i="18" s="1"/>
  <c r="AH17" i="18"/>
  <c r="AH57" i="18" s="1"/>
  <c r="AG17" i="18"/>
  <c r="AG57" i="18" s="1"/>
  <c r="AF17" i="18"/>
  <c r="AF57" i="18" s="1"/>
  <c r="AE17" i="18"/>
  <c r="AE57" i="18" s="1"/>
  <c r="AD17" i="18"/>
  <c r="AD57" i="18" s="1"/>
  <c r="AC17" i="18"/>
  <c r="AC57" i="18" s="1"/>
  <c r="AB17" i="18"/>
  <c r="AB57" i="18" s="1"/>
  <c r="AA17" i="18"/>
  <c r="AA57" i="18" s="1"/>
  <c r="Z17" i="18"/>
  <c r="Z57" i="18" s="1"/>
  <c r="Y17" i="18"/>
  <c r="Y57" i="18" s="1"/>
  <c r="X17" i="18"/>
  <c r="X57" i="18" s="1"/>
  <c r="W17" i="18"/>
  <c r="W57" i="18" s="1"/>
  <c r="V17" i="18"/>
  <c r="V57" i="18" s="1"/>
  <c r="U17" i="18"/>
  <c r="U57" i="18" s="1"/>
  <c r="T17" i="18"/>
  <c r="T57" i="18" s="1"/>
  <c r="S17" i="18"/>
  <c r="S57" i="18" s="1"/>
  <c r="R17" i="18"/>
  <c r="R57" i="18" s="1"/>
  <c r="Q17" i="18"/>
  <c r="Q57" i="18" s="1"/>
  <c r="P17" i="18"/>
  <c r="P57" i="18" s="1"/>
  <c r="O17" i="18"/>
  <c r="O57" i="18" s="1"/>
  <c r="N17" i="18"/>
  <c r="N57" i="18" s="1"/>
  <c r="M17" i="18"/>
  <c r="M57" i="18" s="1"/>
  <c r="L17" i="18"/>
  <c r="L57" i="18" s="1"/>
  <c r="K17" i="18"/>
  <c r="K57" i="18" s="1"/>
  <c r="J17" i="18"/>
  <c r="J57" i="18" s="1"/>
  <c r="I17" i="18"/>
  <c r="I57" i="18" s="1"/>
  <c r="H17" i="18"/>
  <c r="H57" i="18" s="1"/>
  <c r="G17" i="18"/>
  <c r="G57" i="18" s="1"/>
  <c r="F17" i="18"/>
  <c r="F57" i="18" s="1"/>
  <c r="E17" i="18"/>
  <c r="E57" i="18" s="1"/>
  <c r="D17" i="18"/>
  <c r="D57" i="18" s="1"/>
  <c r="C17" i="18"/>
  <c r="C57" i="18" s="1"/>
  <c r="D10" i="18"/>
  <c r="E10" i="18"/>
  <c r="F10" i="18"/>
  <c r="G10" i="18"/>
  <c r="H10" i="18"/>
  <c r="I10" i="18"/>
  <c r="J10" i="18"/>
  <c r="K10" i="18"/>
  <c r="L10" i="18"/>
  <c r="M10" i="18"/>
  <c r="N10" i="18"/>
  <c r="O10" i="18"/>
  <c r="P10" i="18"/>
  <c r="Q10" i="18"/>
  <c r="R10" i="18"/>
  <c r="S10" i="18"/>
  <c r="T10" i="18"/>
  <c r="U10" i="18"/>
  <c r="V10" i="18"/>
  <c r="W10" i="18"/>
  <c r="X10" i="18"/>
  <c r="Y10" i="18"/>
  <c r="Z10" i="18"/>
  <c r="AA10" i="18"/>
  <c r="AB10" i="18"/>
  <c r="AC10" i="18"/>
  <c r="AD10" i="18"/>
  <c r="AE10" i="18"/>
  <c r="AF10" i="18"/>
  <c r="AG10" i="18"/>
  <c r="AH10" i="18"/>
  <c r="AI10" i="18"/>
  <c r="AJ10" i="18"/>
  <c r="AK10" i="18"/>
  <c r="AL10" i="18"/>
  <c r="AM10" i="18"/>
  <c r="AN10" i="18"/>
  <c r="AO10" i="18"/>
  <c r="AP10" i="18"/>
  <c r="AQ10" i="18"/>
  <c r="AR10" i="18"/>
  <c r="AS10" i="18"/>
  <c r="AT10" i="18"/>
  <c r="AU10" i="18"/>
  <c r="AV10" i="18"/>
  <c r="AW10" i="18"/>
  <c r="AX10" i="18"/>
  <c r="AY10" i="18"/>
  <c r="AZ10" i="18"/>
  <c r="BA10" i="18"/>
  <c r="BB10" i="18"/>
  <c r="BC10" i="18"/>
  <c r="BD10" i="18"/>
  <c r="BE10" i="18"/>
  <c r="BF10" i="18"/>
  <c r="BG10" i="18"/>
  <c r="BH10" i="18"/>
  <c r="BI10" i="18"/>
  <c r="BJ10" i="18"/>
  <c r="BK10" i="18"/>
  <c r="C10" i="18"/>
  <c r="B15" i="27" l="1"/>
  <c r="B12" i="27"/>
  <c r="B13" i="27"/>
  <c r="B16" i="27"/>
  <c r="C13" i="27"/>
  <c r="C16" i="27"/>
  <c r="D13" i="27"/>
  <c r="D16" i="27"/>
  <c r="E13" i="27"/>
  <c r="E16" i="27"/>
  <c r="F13" i="27"/>
  <c r="F16" i="27"/>
  <c r="G13" i="27"/>
  <c r="G16" i="27"/>
  <c r="H13" i="27"/>
  <c r="H16" i="27"/>
  <c r="I13" i="27"/>
  <c r="I16" i="27"/>
  <c r="J13" i="27"/>
  <c r="J16" i="27"/>
  <c r="K13" i="27"/>
  <c r="K16" i="27"/>
  <c r="L13" i="27"/>
  <c r="L16" i="27"/>
  <c r="M13" i="27"/>
  <c r="M16" i="27"/>
  <c r="N13" i="27"/>
  <c r="N16" i="27"/>
  <c r="O13" i="27"/>
  <c r="O16" i="27"/>
  <c r="P13" i="27"/>
  <c r="P16" i="27"/>
  <c r="Q13" i="27"/>
  <c r="Q16" i="27"/>
  <c r="R13" i="27"/>
  <c r="R16" i="27"/>
  <c r="S13" i="27"/>
  <c r="S16" i="27"/>
  <c r="T13" i="27"/>
  <c r="T16" i="27"/>
  <c r="U13" i="27"/>
  <c r="U16" i="27"/>
  <c r="V13" i="27"/>
  <c r="V16" i="27"/>
  <c r="W13" i="27"/>
  <c r="W16" i="27"/>
  <c r="X13" i="27"/>
  <c r="X16" i="27"/>
  <c r="Y13" i="27"/>
  <c r="Y16" i="27"/>
  <c r="Z13" i="27"/>
  <c r="Z16" i="27"/>
  <c r="AA13" i="27"/>
  <c r="AA16" i="27"/>
  <c r="AB13" i="27"/>
  <c r="AB16" i="27"/>
  <c r="AC13" i="27"/>
  <c r="AC16" i="27"/>
  <c r="AD13" i="27"/>
  <c r="AD16" i="27"/>
  <c r="AE13" i="27"/>
  <c r="AE16" i="27"/>
  <c r="AF13" i="27"/>
  <c r="AF16" i="27"/>
  <c r="AG13" i="27"/>
  <c r="AG16" i="27"/>
  <c r="AG15" i="27"/>
  <c r="AG12" i="27"/>
  <c r="AF15" i="27"/>
  <c r="AF12" i="27"/>
  <c r="AE15" i="27"/>
  <c r="AE12" i="27"/>
  <c r="AD15" i="27"/>
  <c r="AD12" i="27"/>
  <c r="AC15" i="27"/>
  <c r="AC12" i="27"/>
  <c r="AB15" i="27"/>
  <c r="AB12" i="27"/>
  <c r="AA15" i="27"/>
  <c r="AA12" i="27"/>
  <c r="Z15" i="27"/>
  <c r="Z12" i="27"/>
  <c r="Y15" i="27"/>
  <c r="Y12" i="27"/>
  <c r="X15" i="27"/>
  <c r="X12" i="27"/>
  <c r="W15" i="27"/>
  <c r="W12" i="27"/>
  <c r="V15" i="27"/>
  <c r="V12" i="27"/>
  <c r="U15" i="27"/>
  <c r="U12" i="27"/>
  <c r="T15" i="27"/>
  <c r="T12" i="27"/>
  <c r="S15" i="27"/>
  <c r="S12" i="27"/>
  <c r="R15" i="27"/>
  <c r="R12" i="27"/>
  <c r="Q15" i="27"/>
  <c r="Q12" i="27"/>
  <c r="P15" i="27"/>
  <c r="P12" i="27"/>
  <c r="O15" i="27"/>
  <c r="O12" i="27"/>
  <c r="N15" i="27"/>
  <c r="N12" i="27"/>
  <c r="M15" i="27"/>
  <c r="M12" i="27"/>
  <c r="L15" i="27"/>
  <c r="L12" i="27"/>
  <c r="K15" i="27"/>
  <c r="K12" i="27"/>
  <c r="J15" i="27"/>
  <c r="J12" i="27"/>
  <c r="I15" i="27"/>
  <c r="I12" i="27"/>
  <c r="H15" i="27"/>
  <c r="H12" i="27"/>
  <c r="G15" i="27"/>
  <c r="G12" i="27"/>
  <c r="F15" i="27"/>
  <c r="F12" i="27"/>
  <c r="E15" i="27"/>
  <c r="E12" i="27"/>
  <c r="D15" i="27"/>
  <c r="D12" i="27"/>
  <c r="C15" i="27"/>
  <c r="C12" i="27"/>
  <c r="B17" i="27"/>
  <c r="B14" i="27"/>
  <c r="C17" i="27"/>
  <c r="C14" i="27"/>
  <c r="AP17" i="23"/>
  <c r="AO13" i="27" s="1"/>
  <c r="AX17" i="23"/>
  <c r="AW13" i="27" s="1"/>
  <c r="BF17" i="23"/>
  <c r="BE13" i="27" s="1"/>
  <c r="AK17" i="23"/>
  <c r="AJ13" i="27" s="1"/>
  <c r="AS17" i="23"/>
  <c r="AR13" i="27" s="1"/>
  <c r="BA17" i="23"/>
  <c r="AZ13" i="27" s="1"/>
  <c r="BI17" i="23"/>
  <c r="BH13" i="27" s="1"/>
  <c r="AY17" i="23"/>
  <c r="AX16" i="27" s="1"/>
  <c r="AT17" i="23"/>
  <c r="AS13" i="27" s="1"/>
  <c r="BB17" i="23"/>
  <c r="BA13" i="27" s="1"/>
  <c r="AN17" i="23"/>
  <c r="AM13" i="27" s="1"/>
  <c r="AV17" i="23"/>
  <c r="AU13" i="27" s="1"/>
  <c r="BD17" i="23"/>
  <c r="BC13" i="27" s="1"/>
  <c r="AI17" i="23"/>
  <c r="AH16" i="27" s="1"/>
  <c r="AQ17" i="23"/>
  <c r="AP16" i="27" s="1"/>
  <c r="BG17" i="23"/>
  <c r="BF16" i="27" s="1"/>
  <c r="AL17" i="23"/>
  <c r="AK13" i="27" s="1"/>
  <c r="BJ17" i="23"/>
  <c r="BI13" i="27" s="1"/>
  <c r="AO17" i="23"/>
  <c r="AN13" i="27" s="1"/>
  <c r="AW17" i="23"/>
  <c r="AV13" i="27" s="1"/>
  <c r="BE17" i="23"/>
  <c r="BD13" i="27" s="1"/>
  <c r="AJ17" i="23"/>
  <c r="AI13" i="27" s="1"/>
  <c r="AR17" i="23"/>
  <c r="AQ13" i="27" s="1"/>
  <c r="AZ17" i="23"/>
  <c r="AY13" i="27" s="1"/>
  <c r="BH17" i="23"/>
  <c r="BG13" i="27" s="1"/>
  <c r="AM17" i="23"/>
  <c r="AL16" i="27" s="1"/>
  <c r="AU17" i="23"/>
  <c r="AT16" i="27" s="1"/>
  <c r="BC17" i="23"/>
  <c r="BB16" i="27" s="1"/>
  <c r="BK17" i="23"/>
  <c r="BJ13" i="27" s="1"/>
  <c r="AP17" i="26"/>
  <c r="AX17" i="26"/>
  <c r="BF17" i="26"/>
  <c r="AK17" i="26"/>
  <c r="AS17" i="26"/>
  <c r="AR17" i="27" s="1"/>
  <c r="BA17" i="26"/>
  <c r="BI17" i="26"/>
  <c r="AN17" i="26"/>
  <c r="AV17" i="26"/>
  <c r="BD17" i="26"/>
  <c r="AI17" i="26"/>
  <c r="AQ17" i="26"/>
  <c r="AY17" i="26"/>
  <c r="BG17" i="26"/>
  <c r="AL17" i="26"/>
  <c r="AT17" i="26"/>
  <c r="AS17" i="27" s="1"/>
  <c r="BB17" i="26"/>
  <c r="BJ17" i="26"/>
  <c r="AO17" i="26"/>
  <c r="AW17" i="26"/>
  <c r="BE17" i="26"/>
  <c r="AJ17" i="26"/>
  <c r="AR17" i="26"/>
  <c r="AQ17" i="27" s="1"/>
  <c r="AZ17" i="26"/>
  <c r="AY17" i="27" s="1"/>
  <c r="BH17" i="26"/>
  <c r="AM17" i="26"/>
  <c r="AU17" i="26"/>
  <c r="BC17" i="26"/>
  <c r="BK17" i="26"/>
  <c r="H45" i="26"/>
  <c r="H66" i="26" s="1"/>
  <c r="P45" i="26"/>
  <c r="P66" i="26" s="1"/>
  <c r="X45" i="26"/>
  <c r="X66" i="26" s="1"/>
  <c r="AF45" i="26"/>
  <c r="AF66" i="26" s="1"/>
  <c r="AN45" i="26"/>
  <c r="AV45" i="26"/>
  <c r="BD45" i="26"/>
  <c r="I45" i="26"/>
  <c r="I66" i="26" s="1"/>
  <c r="Q45" i="26"/>
  <c r="Q66" i="26" s="1"/>
  <c r="Y45" i="26"/>
  <c r="Y66" i="26" s="1"/>
  <c r="AG45" i="26"/>
  <c r="AG66" i="26" s="1"/>
  <c r="AO45" i="26"/>
  <c r="AW45" i="26"/>
  <c r="BE45" i="26"/>
  <c r="J45" i="26"/>
  <c r="J66" i="26" s="1"/>
  <c r="R45" i="26"/>
  <c r="R66" i="26" s="1"/>
  <c r="Z45" i="26"/>
  <c r="Z66" i="26" s="1"/>
  <c r="AH45" i="26"/>
  <c r="AH66" i="26" s="1"/>
  <c r="AP45" i="26"/>
  <c r="AX45" i="26"/>
  <c r="BF45" i="26"/>
  <c r="K45" i="26"/>
  <c r="K66" i="26" s="1"/>
  <c r="S45" i="26"/>
  <c r="S66" i="26" s="1"/>
  <c r="AA45" i="26"/>
  <c r="AA66" i="26" s="1"/>
  <c r="AI45" i="26"/>
  <c r="AQ45" i="26"/>
  <c r="AY45" i="26"/>
  <c r="BG45" i="26"/>
  <c r="L45" i="26"/>
  <c r="L66" i="26" s="1"/>
  <c r="T45" i="26"/>
  <c r="T66" i="26" s="1"/>
  <c r="AB45" i="26"/>
  <c r="AB66" i="26" s="1"/>
  <c r="AJ45" i="26"/>
  <c r="AR45" i="26"/>
  <c r="AZ45" i="26"/>
  <c r="BH45" i="26"/>
  <c r="E45" i="26"/>
  <c r="E66" i="26" s="1"/>
  <c r="M45" i="26"/>
  <c r="M66" i="26" s="1"/>
  <c r="U45" i="26"/>
  <c r="U66" i="26" s="1"/>
  <c r="AC45" i="26"/>
  <c r="AC66" i="26" s="1"/>
  <c r="AK45" i="26"/>
  <c r="AS45" i="26"/>
  <c r="BA45" i="26"/>
  <c r="BI45" i="26"/>
  <c r="F45" i="26"/>
  <c r="F66" i="26" s="1"/>
  <c r="N45" i="26"/>
  <c r="N66" i="26" s="1"/>
  <c r="V45" i="26"/>
  <c r="V66" i="26" s="1"/>
  <c r="AD45" i="26"/>
  <c r="AD66" i="26" s="1"/>
  <c r="AL45" i="26"/>
  <c r="AT45" i="26"/>
  <c r="BB45" i="26"/>
  <c r="BJ45" i="26"/>
  <c r="G45" i="26"/>
  <c r="G66" i="26" s="1"/>
  <c r="O45" i="26"/>
  <c r="O66" i="26" s="1"/>
  <c r="W45" i="26"/>
  <c r="W66" i="26" s="1"/>
  <c r="AE45" i="26"/>
  <c r="AE66" i="26" s="1"/>
  <c r="AM45" i="26"/>
  <c r="AU45" i="26"/>
  <c r="BC45" i="26"/>
  <c r="BK45" i="26"/>
  <c r="BD17" i="27" l="1"/>
  <c r="AM17" i="27"/>
  <c r="BB17" i="27"/>
  <c r="AV17" i="27"/>
  <c r="AP17" i="27"/>
  <c r="AJ17" i="27"/>
  <c r="AX17" i="27"/>
  <c r="AT17" i="27"/>
  <c r="AN17" i="27"/>
  <c r="AH17" i="27"/>
  <c r="BE17" i="27"/>
  <c r="AL17" i="27"/>
  <c r="BI17" i="27"/>
  <c r="BC17" i="27"/>
  <c r="AW17" i="27"/>
  <c r="BJ17" i="27"/>
  <c r="BG17" i="27"/>
  <c r="BA17" i="27"/>
  <c r="AU17" i="27"/>
  <c r="AO17" i="27"/>
  <c r="AK17" i="27"/>
  <c r="BH17" i="27"/>
  <c r="AI17" i="27"/>
  <c r="BF17" i="27"/>
  <c r="AZ17" i="27"/>
  <c r="AV14" i="27"/>
  <c r="BH14" i="27"/>
  <c r="AR14" i="27"/>
  <c r="BD14" i="27"/>
  <c r="AJ14" i="27"/>
  <c r="AZ14" i="27"/>
  <c r="BG14" i="27"/>
  <c r="BC14" i="27"/>
  <c r="AY14" i="27"/>
  <c r="AU14" i="27"/>
  <c r="AQ14" i="27"/>
  <c r="AM14" i="27"/>
  <c r="AI14" i="27"/>
  <c r="BJ14" i="27"/>
  <c r="BF14" i="27"/>
  <c r="BB14" i="27"/>
  <c r="AX14" i="27"/>
  <c r="AT14" i="27"/>
  <c r="AP14" i="27"/>
  <c r="AL14" i="27"/>
  <c r="AH14" i="27"/>
  <c r="AN14" i="27"/>
  <c r="BI14" i="27"/>
  <c r="BE14" i="27"/>
  <c r="BA14" i="27"/>
  <c r="AW14" i="27"/>
  <c r="AS14" i="27"/>
  <c r="AO14" i="27"/>
  <c r="AK14" i="27"/>
  <c r="AH13" i="27"/>
  <c r="BF13" i="27"/>
  <c r="BB13" i="27"/>
  <c r="AL13" i="27"/>
  <c r="AX13" i="27"/>
  <c r="AT13" i="27"/>
  <c r="AP13" i="27"/>
  <c r="BJ16" i="27"/>
  <c r="BI16" i="27"/>
  <c r="BE16" i="27"/>
  <c r="BA16" i="27"/>
  <c r="AW16" i="27"/>
  <c r="AS16" i="27"/>
  <c r="AO16" i="27"/>
  <c r="AK16" i="27"/>
  <c r="BH16" i="27"/>
  <c r="BD16" i="27"/>
  <c r="AZ16" i="27"/>
  <c r="AV16" i="27"/>
  <c r="AR16" i="27"/>
  <c r="AN16" i="27"/>
  <c r="AJ16" i="27"/>
  <c r="BG16" i="27"/>
  <c r="BC16" i="27"/>
  <c r="AY16" i="27"/>
  <c r="AU16" i="27"/>
  <c r="AQ16" i="27"/>
  <c r="AM16" i="27"/>
  <c r="AI16" i="27"/>
  <c r="AD17" i="27"/>
  <c r="AD14" i="27"/>
  <c r="V17" i="27"/>
  <c r="V14" i="27"/>
  <c r="N17" i="27"/>
  <c r="N14" i="27"/>
  <c r="F17" i="27"/>
  <c r="F14" i="27"/>
  <c r="AC17" i="27"/>
  <c r="AC14" i="27"/>
  <c r="U17" i="27"/>
  <c r="U14" i="27"/>
  <c r="M17" i="27"/>
  <c r="M14" i="27"/>
  <c r="E17" i="27"/>
  <c r="E14" i="27"/>
  <c r="AB17" i="27"/>
  <c r="AB14" i="27"/>
  <c r="T17" i="27"/>
  <c r="T14" i="27"/>
  <c r="L17" i="27"/>
  <c r="L14" i="27"/>
  <c r="D17" i="27"/>
  <c r="D14" i="27"/>
  <c r="AA17" i="27"/>
  <c r="AA14" i="27"/>
  <c r="S17" i="27"/>
  <c r="S14" i="27"/>
  <c r="K17" i="27"/>
  <c r="K14" i="27"/>
  <c r="Z17" i="27"/>
  <c r="Z14" i="27"/>
  <c r="R17" i="27"/>
  <c r="R14" i="27"/>
  <c r="J17" i="27"/>
  <c r="J14" i="27"/>
  <c r="AG17" i="27"/>
  <c r="AG14" i="27"/>
  <c r="Y17" i="27"/>
  <c r="Y14" i="27"/>
  <c r="Q17" i="27"/>
  <c r="Q14" i="27"/>
  <c r="I17" i="27"/>
  <c r="I14" i="27"/>
  <c r="AF17" i="27"/>
  <c r="AF14" i="27"/>
  <c r="X17" i="27"/>
  <c r="X14" i="27"/>
  <c r="P17" i="27"/>
  <c r="P14" i="27"/>
  <c r="H17" i="27"/>
  <c r="H14" i="27"/>
  <c r="AE17" i="27"/>
  <c r="AE14" i="27"/>
  <c r="W17" i="27"/>
  <c r="W14" i="27"/>
  <c r="O17" i="27"/>
  <c r="O14" i="27"/>
  <c r="G17" i="27"/>
  <c r="G14" i="27"/>
  <c r="BF17" i="18" l="1"/>
  <c r="BE12" i="27" s="1"/>
  <c r="AS17" i="18"/>
  <c r="AR15" i="27" s="1"/>
  <c r="BA17" i="18"/>
  <c r="AZ12" i="27" s="1"/>
  <c r="AN17" i="18"/>
  <c r="AM15" i="27" s="1"/>
  <c r="AV17" i="18"/>
  <c r="AU12" i="27" s="1"/>
  <c r="BD17" i="18"/>
  <c r="BC12" i="27" s="1"/>
  <c r="AQ17" i="18"/>
  <c r="AP12" i="27" s="1"/>
  <c r="BG17" i="18"/>
  <c r="BF12" i="27" s="1"/>
  <c r="AK17" i="18"/>
  <c r="AJ15" i="27" s="1"/>
  <c r="AT17" i="18"/>
  <c r="AS15" i="27" s="1"/>
  <c r="BJ17" i="18"/>
  <c r="BI12" i="27" s="1"/>
  <c r="AP17" i="18"/>
  <c r="AO12" i="27" s="1"/>
  <c r="BI17" i="18"/>
  <c r="BH15" i="27" s="1"/>
  <c r="AX17" i="18"/>
  <c r="AW12" i="27" s="1"/>
  <c r="AI17" i="18"/>
  <c r="AH12" i="27" s="1"/>
  <c r="AY17" i="18"/>
  <c r="AX12" i="27" s="1"/>
  <c r="AL17" i="18"/>
  <c r="AK12" i="27" s="1"/>
  <c r="BB17" i="18"/>
  <c r="BA15" i="27" s="1"/>
  <c r="AO17" i="18"/>
  <c r="AN12" i="27" s="1"/>
  <c r="AW17" i="18"/>
  <c r="AV12" i="27" s="1"/>
  <c r="BE17" i="18"/>
  <c r="BD12" i="27" s="1"/>
  <c r="AJ17" i="18"/>
  <c r="AI15" i="27" s="1"/>
  <c r="AR17" i="18"/>
  <c r="AQ12" i="27" s="1"/>
  <c r="AZ17" i="18"/>
  <c r="AY15" i="27" s="1"/>
  <c r="BH17" i="18"/>
  <c r="BG12" i="27" s="1"/>
  <c r="AM17" i="18"/>
  <c r="AL15" i="27" s="1"/>
  <c r="AU17" i="18"/>
  <c r="AT12" i="27" s="1"/>
  <c r="BC17" i="18"/>
  <c r="BB15" i="27" s="1"/>
  <c r="BK17" i="18"/>
  <c r="BJ15" i="27" s="1"/>
  <c r="AX15" i="27" l="1"/>
  <c r="AH15" i="27"/>
  <c r="AJ12" i="27"/>
  <c r="BE15" i="27"/>
  <c r="BG15" i="27"/>
  <c r="AZ15" i="27"/>
  <c r="AK15" i="27"/>
  <c r="BI15" i="27"/>
  <c r="AT15" i="27"/>
  <c r="BD15" i="27"/>
  <c r="AR12" i="27"/>
  <c r="BH12" i="27"/>
  <c r="BB12" i="27"/>
  <c r="AQ15" i="27"/>
  <c r="AN15" i="27"/>
  <c r="BJ12" i="27"/>
  <c r="AV15" i="27"/>
  <c r="AP15" i="27"/>
  <c r="AU15" i="27"/>
  <c r="BA12" i="27"/>
  <c r="AO15" i="27"/>
  <c r="AS12" i="27"/>
  <c r="AM12" i="27"/>
  <c r="AI12" i="27"/>
  <c r="AW15" i="27"/>
  <c r="BC15" i="27"/>
  <c r="AY12" i="27"/>
  <c r="BF15" i="27"/>
  <c r="AL12" i="27"/>
</calcChain>
</file>

<file path=xl/sharedStrings.xml><?xml version="1.0" encoding="utf-8"?>
<sst xmlns="http://schemas.openxmlformats.org/spreadsheetml/2006/main" count="262" uniqueCount="40">
  <si>
    <t>AR5 Historical and projected greenhouse gas emissions (November 2023)</t>
  </si>
  <si>
    <t>Notes:</t>
  </si>
  <si>
    <r>
      <t>1) all gases are expressed in kilotonnes of carbon dioxide equivalent (kt CO</t>
    </r>
    <r>
      <rPr>
        <vertAlign val="subscript"/>
        <sz val="11"/>
        <color theme="1"/>
        <rFont val="Calibri"/>
        <family val="2"/>
        <scheme val="minor"/>
      </rPr>
      <t>2</t>
    </r>
    <r>
      <rPr>
        <sz val="11"/>
        <color theme="1"/>
        <rFont val="Calibri"/>
        <family val="2"/>
        <scheme val="minor"/>
      </rPr>
      <t>-e)</t>
    </r>
  </si>
  <si>
    <r>
      <t>2) CO</t>
    </r>
    <r>
      <rPr>
        <vertAlign val="subscript"/>
        <sz val="11"/>
        <color theme="1"/>
        <rFont val="Calibri"/>
        <family val="2"/>
        <scheme val="minor"/>
      </rPr>
      <t>2</t>
    </r>
    <r>
      <rPr>
        <sz val="11"/>
        <color theme="1"/>
        <rFont val="Calibri"/>
        <family val="2"/>
        <scheme val="minor"/>
      </rPr>
      <t xml:space="preserve"> equivalents determined using the 100-year time horizon global warming potentials for the non-carbon dioxide gases based on the values provided in the Intergovernmental Panel on Climate Change’s Fifth Assessment Report (AR5). </t>
    </r>
  </si>
  <si>
    <t>3) the "historical emissions" (1990-2021) should be as per the latest GHG inventory (2023 publication)</t>
  </si>
  <si>
    <t>https://environment.govt.nz/facts-and-science/climate-change/measuring-greenhouse-gas-emissions/about-new-zealands-greenhouse-gas-inventory/</t>
  </si>
  <si>
    <t>4) negatives represent removals from the atmosphere, while positives represent emissions to the atmosphere</t>
  </si>
  <si>
    <r>
      <t>5) AR5 (no feedbacks): CO</t>
    </r>
    <r>
      <rPr>
        <vertAlign val="subscript"/>
        <sz val="11"/>
        <color rgb="FF000000"/>
        <rFont val="Calibri"/>
        <family val="2"/>
        <scheme val="minor"/>
      </rPr>
      <t>2</t>
    </r>
    <r>
      <rPr>
        <sz val="11"/>
        <color rgb="FF000000"/>
        <rFont val="Calibri"/>
        <family val="2"/>
        <scheme val="minor"/>
      </rPr>
      <t xml:space="preserve"> = 1, CH</t>
    </r>
    <r>
      <rPr>
        <vertAlign val="subscript"/>
        <sz val="11"/>
        <color rgb="FF000000"/>
        <rFont val="Calibri"/>
        <family val="2"/>
        <scheme val="minor"/>
      </rPr>
      <t>4</t>
    </r>
    <r>
      <rPr>
        <sz val="11"/>
        <color rgb="FF000000"/>
        <rFont val="Calibri"/>
        <family val="2"/>
        <scheme val="minor"/>
      </rPr>
      <t xml:space="preserve"> = 28, N</t>
    </r>
    <r>
      <rPr>
        <vertAlign val="subscript"/>
        <sz val="11"/>
        <color rgb="FF000000"/>
        <rFont val="Calibri"/>
        <family val="2"/>
        <scheme val="minor"/>
      </rPr>
      <t>2</t>
    </r>
    <r>
      <rPr>
        <sz val="11"/>
        <color rgb="FF000000"/>
        <rFont val="Calibri"/>
        <family val="2"/>
        <scheme val="minor"/>
      </rPr>
      <t>O = 265, SF</t>
    </r>
    <r>
      <rPr>
        <vertAlign val="subscript"/>
        <sz val="11"/>
        <color rgb="FF000000"/>
        <rFont val="Calibri"/>
        <family val="2"/>
        <scheme val="minor"/>
      </rPr>
      <t>6</t>
    </r>
    <r>
      <rPr>
        <sz val="11"/>
        <color rgb="FF000000"/>
        <rFont val="Calibri"/>
        <family val="2"/>
        <scheme val="minor"/>
      </rPr>
      <t xml:space="preserve"> = 23500. For all other gases, please see Table 8.7 of </t>
    </r>
    <r>
      <rPr>
        <sz val="11"/>
        <color theme="1"/>
        <rFont val="Calibri"/>
        <family val="2"/>
        <scheme val="minor"/>
      </rPr>
      <t>Climate Change 2013: The Physical Science Basis. Contribution of Working Group I to the Fifth Assessment Report of the Intergovernmental Panel on Climate Change: https://archive.ipcc.ch/pdf/assessment-report/ar5/wg1/WG1AR5_Chapter08_FINAL.pdf</t>
    </r>
    <r>
      <rPr>
        <sz val="11"/>
        <color rgb="FF000000"/>
        <rFont val="Calibri"/>
        <family val="2"/>
        <scheme val="minor"/>
      </rPr>
      <t xml:space="preserve"> </t>
    </r>
  </si>
  <si>
    <t>6) Target accounting emissions include all of our gross emissions, but only a subset of emissions and removals in the LULUCF sector – namely emissions and removals that are the result of recent and future forestry activities. This is used to measure progress towards our international targets. Target accounting is designed to incentivise emissions reductions and to avoid relying on actions that occurred before 1990 (such as forest planting in the 1970s and 1980s) that continue to result in emissions and removals today.</t>
  </si>
  <si>
    <t>7) All emissions estimates and projections are subject to both modelling limitations and significant uncertainty around input data and assumptions. There is uncertainty around the many critical underlying factors that drive and determine  greenhouse gas emissions and removals.</t>
  </si>
  <si>
    <t>&lt;- Historical (inventory)</t>
  </si>
  <si>
    <t>Projected -&gt;</t>
  </si>
  <si>
    <t>Totals by Scenario (AR5)</t>
  </si>
  <si>
    <t>Gross - Central</t>
  </si>
  <si>
    <t>Gross - High</t>
  </si>
  <si>
    <t>Gross - Low</t>
  </si>
  <si>
    <t>Net - Target accounting - Central</t>
  </si>
  <si>
    <t>Net - Target accounting - High</t>
  </si>
  <si>
    <t>Net - Target accounting - Low</t>
  </si>
  <si>
    <t>6) All emissions estimates and projections are subject to both modelling limitations and significant uncertainty around input data and assumptions. There is uncertainty around the many critical underlying factors that drive and determine  greenhouse gas emissions and removals.</t>
  </si>
  <si>
    <t>Sector</t>
  </si>
  <si>
    <t>Gas</t>
  </si>
  <si>
    <t>Energy (excluding transport)</t>
  </si>
  <si>
    <t>Total</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</si>
  <si>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</si>
  <si>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</si>
  <si>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</si>
  <si>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Transport</t>
  </si>
  <si>
    <t>Agriculture</t>
  </si>
  <si>
    <t>Waste</t>
  </si>
  <si>
    <t>LULUCF accounting under NZ's first NDC</t>
  </si>
  <si>
    <t>Industrial processes and product use (IPPU)</t>
  </si>
  <si>
    <r>
      <t>SF</t>
    </r>
    <r>
      <rPr>
        <vertAlign val="subscript"/>
        <sz val="11"/>
        <color theme="1"/>
        <rFont val="Calibri"/>
        <family val="2"/>
        <scheme val="minor"/>
      </rPr>
      <t>6</t>
    </r>
  </si>
  <si>
    <t>HFCs</t>
  </si>
  <si>
    <t>PFCs</t>
  </si>
  <si>
    <t>1.A.3</t>
  </si>
  <si>
    <t xml:space="preserve">            [1.A.3  Transport]</t>
  </si>
  <si>
    <t xml:space="preserve">    [3.  Agriculture]</t>
  </si>
  <si>
    <t xml:space="preserve">    [5.  Waste]</t>
  </si>
  <si>
    <t xml:space="preserve">    [2.  Industrial Processes and Product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</si>
</sst>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_);\(#,##0\);\-_)"/>
    <numFmt numFmtId="165" formatCode="_-* #,##0.00\ _F_-;\-* #,##0.00\ _F_-;_-* &quot;-&quot;??\ _F_-;_-@_-"/>
    <numFmt numFmtId="166" formatCode="#,##0.0000"/>
    <numFmt numFmtId="167" formatCode="0.0"/>
    <numFmt numFmtId="168" formatCode="0.000"/>
    <numFmt numFmtId="169" formatCode="0.0%"/>
  </numFmts>
  <fonts count="69" x14ac:knownFonts="1">
    <font>
      <sz val="11"/>
      <color theme="1"/>
      <name val="Calibri"/>
      <family val="2"/>
      <scheme val="minor"/>
    </font>
    <font>
      <u/>
      <sz val="11"/>
      <color theme="10"/>
      <name val="Calibri"/>
      <family val="2"/>
      <scheme val="minor"/>
    </font>
    <font>
      <sz val="11"/>
      <color theme="1"/>
      <name val="Arial"/>
      <family val="2"/>
    </font>
    <font>
      <b/>
      <sz val="11"/>
      <color theme="1"/>
      <name val="Calibri"/>
      <family val="2"/>
      <scheme val="minor"/>
    </font>
    <font>
      <b/>
      <u/>
      <sz val="11"/>
      <color theme="1"/>
      <name val="Calibri"/>
      <family val="2"/>
      <scheme val="minor"/>
    </font>
    <font>
      <vertAlign val="subscript"/>
      <sz val="11"/>
      <color theme="1"/>
      <name val="Calibri"/>
      <family val="2"/>
      <scheme val="minor"/>
    </font>
    <font>
      <sz val="10"/>
      <name val="Calibri"/>
      <family val="2"/>
    </font>
    <font>
      <b/>
      <sz val="10"/>
      <name val="Calibri"/>
      <family val="2"/>
    </font>
    <font>
      <sz val="11"/>
      <color theme="1"/>
      <name val="Calibri"/>
      <family val="2"/>
      <scheme val="minor"/>
    </font>
    <font>
      <sz val="11"/>
      <color rgb="FF3F3F76"/>
      <name val="Calibri"/>
      <family val="2"/>
      <scheme val="minor"/>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12"/>
      <color indexed="8"/>
      <name val="Times New Roman"/>
      <family val="1"/>
    </font>
    <font>
      <sz val="12"/>
      <color indexed="8"/>
      <name val="Times New Roman"/>
      <family val="1"/>
    </font>
    <font>
      <sz val="11"/>
      <color indexed="8"/>
      <name val="Calibri"/>
      <family val="2"/>
    </font>
    <font>
      <b/>
      <sz val="10"/>
      <name val="Arial"/>
      <family val="2"/>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sz val="11"/>
      <color indexed="62"/>
      <name val="Calibri"/>
      <family val="2"/>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sz val="11"/>
      <color indexed="8"/>
      <name val="Calibri"/>
      <family val="2"/>
      <scheme val="minor"/>
    </font>
    <font>
      <b/>
      <sz val="10"/>
      <color rgb="FF121F6B"/>
      <name val="Calibri"/>
      <family val="2"/>
    </font>
    <font>
      <sz val="11"/>
      <color rgb="FF000000"/>
      <name val="Calibri"/>
      <family val="2"/>
      <scheme val="minor"/>
    </font>
    <font>
      <vertAlign val="subscript"/>
      <sz val="11"/>
      <color rgb="FF000000"/>
      <name val="Calibri"/>
      <family val="2"/>
      <scheme val="minor"/>
    </font>
    <font>
      <b/>
      <u/>
      <sz val="14"/>
      <color rgb="FFFF0000"/>
      <name val="Calibri"/>
      <family val="2"/>
      <scheme val="minor"/>
    </font>
    <font>
      <u/>
      <sz val="14"/>
      <color rgb="FFFF0000"/>
      <name val="Calibri"/>
      <family val="2"/>
      <scheme val="minor"/>
    </font>
    <font>
      <u/>
      <sz val="11"/>
      <color theme="1"/>
      <name val="Calibri"/>
      <family val="2"/>
      <scheme val="minor"/>
    </font>
    <font>
      <b/>
      <sz val="16"/>
      <color rgb="FF000000"/>
      <name val="Calibri"/>
      <family val="2"/>
      <scheme val="minor"/>
    </font>
    <font>
      <b/>
      <u/>
      <sz val="11"/>
      <color rgb="FF000000"/>
      <name val="Calibri"/>
      <family val="2"/>
      <scheme val="minor"/>
    </font>
    <font>
      <b/>
      <sz val="11"/>
      <color rgb="FF000000"/>
      <name val="Calibri"/>
      <family val="2"/>
      <scheme val="minor"/>
    </font>
    <font>
      <b/>
      <sz val="14"/>
      <color theme="1"/>
      <name val="Calibri"/>
      <family val="2"/>
      <scheme val="minor"/>
    </font>
  </fonts>
  <fills count="40">
    <fill>
      <patternFill patternType="none"/>
    </fill>
    <fill>
      <patternFill patternType="gray125"/>
    </fill>
    <fill>
      <patternFill patternType="solid">
        <fgColor rgb="FFD8E7F3"/>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CC99"/>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23"/>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theme="7" tint="0.79998168889431442"/>
        <bgColor indexed="64"/>
      </patternFill>
    </fill>
    <fill>
      <patternFill patternType="solid">
        <fgColor rgb="FFFFFFFF"/>
        <bgColor rgb="FF000000"/>
      </patternFill>
    </fill>
    <fill>
      <patternFill patternType="solid">
        <fgColor rgb="FFD8E7F3"/>
        <bgColor rgb="FF000000"/>
      </patternFill>
    </fill>
    <fill>
      <patternFill patternType="solid">
        <fgColor rgb="FFE2EFDA"/>
        <bgColor rgb="FF000000"/>
      </patternFill>
    </fill>
  </fills>
  <borders count="66">
    <border>
      <left/>
      <right/>
      <top/>
      <bottom/>
      <diagonal/>
    </border>
    <border>
      <left/>
      <right/>
      <top/>
      <bottom style="medium">
        <color indexed="64"/>
      </bottom>
      <diagonal/>
    </border>
    <border>
      <left style="hair">
        <color indexed="55"/>
      </left>
      <right style="hair">
        <color indexed="55"/>
      </right>
      <top style="hair">
        <color indexed="55"/>
      </top>
      <bottom style="hair">
        <color indexed="55"/>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bottom style="medium">
        <color theme="3" tint="-0.24994659260841701"/>
      </bottom>
      <diagonal/>
    </border>
    <border>
      <left/>
      <right style="thin">
        <color indexed="64"/>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theme="0" tint="-0.14996795556505021"/>
      </top>
      <bottom style="thin">
        <color theme="0" tint="-0.14996795556505021"/>
      </bottom>
      <diagonal/>
    </border>
    <border>
      <left style="thin">
        <color theme="0" tint="-0.24994659260841701"/>
      </left>
      <right/>
      <top/>
      <bottom style="thin">
        <color theme="0" tint="-0.14996795556505021"/>
      </bottom>
      <diagonal/>
    </border>
  </borders>
  <cellStyleXfs count="8084">
    <xf numFmtId="0" fontId="0" fillId="0" borderId="0"/>
    <xf numFmtId="0" fontId="1" fillId="0" borderId="0" applyNumberFormat="0" applyFill="0" applyBorder="0" applyAlignment="0" applyProtection="0"/>
    <xf numFmtId="0" fontId="2" fillId="0" borderId="0"/>
    <xf numFmtId="164" fontId="6" fillId="0" borderId="2">
      <alignment horizontal="right" vertical="top"/>
    </xf>
    <xf numFmtId="2" fontId="7" fillId="0" borderId="0"/>
    <xf numFmtId="4" fontId="11" fillId="7" borderId="38">
      <alignment horizontal="right" vertical="center"/>
    </xf>
    <xf numFmtId="0" fontId="8" fillId="0" borderId="0"/>
    <xf numFmtId="0" fontId="8" fillId="0" borderId="0"/>
    <xf numFmtId="0" fontId="10" fillId="0" borderId="0" applyNumberFormat="0" applyFill="0" applyBorder="0" applyAlignment="0" applyProtection="0"/>
    <xf numFmtId="0" fontId="11" fillId="0" borderId="0" applyNumberFormat="0">
      <alignment horizontal="right"/>
    </xf>
    <xf numFmtId="0" fontId="12" fillId="0" borderId="0"/>
    <xf numFmtId="0" fontId="13" fillId="0" borderId="0" applyNumberFormat="0" applyFill="0" applyBorder="0" applyProtection="0">
      <alignment horizontal="left" vertical="center"/>
    </xf>
    <xf numFmtId="0" fontId="14" fillId="7" borderId="0" applyBorder="0">
      <alignment horizontal="right" vertical="center"/>
    </xf>
    <xf numFmtId="0" fontId="14" fillId="7" borderId="5">
      <alignment horizontal="right" vertical="center"/>
    </xf>
    <xf numFmtId="0" fontId="12" fillId="0" borderId="0" applyNumberFormat="0" applyFont="0" applyFill="0" applyBorder="0" applyProtection="0">
      <alignment horizontal="left" vertical="center" indent="2"/>
    </xf>
    <xf numFmtId="0" fontId="14" fillId="7" borderId="0" applyBorder="0">
      <alignment horizontal="right" vertical="center"/>
    </xf>
    <xf numFmtId="0" fontId="14" fillId="0" borderId="0" applyBorder="0">
      <alignment horizontal="right" vertical="center"/>
    </xf>
    <xf numFmtId="0" fontId="12" fillId="8" borderId="0" applyNumberFormat="0" applyFont="0" applyBorder="0" applyAlignment="0" applyProtection="0"/>
    <xf numFmtId="0" fontId="12" fillId="0" borderId="0" applyNumberFormat="0" applyFont="0" applyFill="0" applyBorder="0" applyProtection="0">
      <alignment horizontal="left" vertical="center" indent="5"/>
    </xf>
    <xf numFmtId="0" fontId="14" fillId="0" borderId="9" applyNumberFormat="0" applyFill="0" applyAlignment="0" applyProtection="0"/>
    <xf numFmtId="0" fontId="11" fillId="0" borderId="12">
      <alignment horizontal="left" vertical="top" wrapText="1"/>
    </xf>
    <xf numFmtId="0" fontId="11" fillId="9" borderId="9">
      <alignment horizontal="right" vertical="center"/>
    </xf>
    <xf numFmtId="0" fontId="11" fillId="9" borderId="9">
      <alignment horizontal="right" vertical="center"/>
    </xf>
    <xf numFmtId="0" fontId="14" fillId="0" borderId="13">
      <alignment horizontal="left" vertical="center" wrapText="1" indent="2"/>
    </xf>
    <xf numFmtId="0" fontId="11" fillId="9" borderId="10">
      <alignment horizontal="right" vertical="center"/>
    </xf>
    <xf numFmtId="0" fontId="14" fillId="0" borderId="9">
      <alignment horizontal="right" vertical="center"/>
    </xf>
    <xf numFmtId="0" fontId="12" fillId="0" borderId="1"/>
    <xf numFmtId="0" fontId="16" fillId="7" borderId="9">
      <alignment horizontal="right" vertical="center"/>
    </xf>
    <xf numFmtId="0" fontId="14" fillId="8" borderId="9"/>
    <xf numFmtId="0" fontId="11" fillId="7" borderId="9">
      <alignment horizontal="right" vertical="center"/>
    </xf>
    <xf numFmtId="0" fontId="11" fillId="7" borderId="6">
      <alignment horizontal="right" vertical="center"/>
    </xf>
    <xf numFmtId="0" fontId="14" fillId="0" borderId="6">
      <alignment horizontal="right" vertical="center"/>
    </xf>
    <xf numFmtId="4" fontId="12" fillId="0" borderId="0"/>
    <xf numFmtId="0" fontId="11" fillId="9" borderId="11">
      <alignment horizontal="right" vertical="center"/>
    </xf>
    <xf numFmtId="0" fontId="11" fillId="9" borderId="6">
      <alignment horizontal="right" vertical="center"/>
    </xf>
    <xf numFmtId="0" fontId="11" fillId="9" borderId="8">
      <alignment horizontal="right" vertical="center"/>
    </xf>
    <xf numFmtId="4" fontId="11" fillId="9" borderId="10">
      <alignment horizontal="right" vertical="center"/>
    </xf>
    <xf numFmtId="0" fontId="14" fillId="0" borderId="0"/>
    <xf numFmtId="0" fontId="14" fillId="12" borderId="9">
      <alignment horizontal="right" vertical="center"/>
    </xf>
    <xf numFmtId="0" fontId="14" fillId="12" borderId="0" applyBorder="0">
      <alignment horizontal="right" vertical="center"/>
    </xf>
    <xf numFmtId="0" fontId="12" fillId="0" borderId="0"/>
    <xf numFmtId="0" fontId="18" fillId="0" borderId="0" applyNumberFormat="0" applyFill="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2" fillId="0" borderId="0" applyNumberFormat="0" applyFont="0" applyFill="0" applyBorder="0" applyProtection="0">
      <alignment horizontal="left" vertical="center" indent="2"/>
    </xf>
    <xf numFmtId="0" fontId="12" fillId="0" borderId="0" applyNumberFormat="0" applyFont="0" applyFill="0" applyBorder="0" applyProtection="0">
      <alignment horizontal="left" vertical="center" indent="2"/>
    </xf>
    <xf numFmtId="49" fontId="14" fillId="0" borderId="9" applyNumberFormat="0" applyFont="0" applyFill="0" applyBorder="0" applyProtection="0">
      <alignment horizontal="left" vertical="center" indent="2"/>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2" fillId="0" borderId="0" applyNumberFormat="0" applyFont="0" applyFill="0" applyBorder="0" applyProtection="0">
      <alignment horizontal="left" vertical="center" indent="5"/>
    </xf>
    <xf numFmtId="0" fontId="12" fillId="0" borderId="0" applyNumberFormat="0" applyFont="0" applyFill="0" applyBorder="0" applyProtection="0">
      <alignment horizontal="left" vertical="center" indent="5"/>
    </xf>
    <xf numFmtId="49" fontId="14" fillId="0" borderId="8" applyNumberFormat="0" applyFont="0" applyFill="0" applyBorder="0" applyProtection="0">
      <alignment horizontal="left" vertical="center" indent="5"/>
    </xf>
    <xf numFmtId="0" fontId="20" fillId="2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3"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30" borderId="0" applyNumberFormat="0" applyBorder="0" applyAlignment="0" applyProtection="0"/>
    <xf numFmtId="0" fontId="13" fillId="12" borderId="0" applyBorder="0" applyAlignment="0"/>
    <xf numFmtId="4" fontId="13" fillId="12" borderId="0" applyBorder="0" applyAlignment="0"/>
    <xf numFmtId="4" fontId="14" fillId="12" borderId="0" applyBorder="0">
      <alignment horizontal="right" vertical="center"/>
    </xf>
    <xf numFmtId="4" fontId="14" fillId="7" borderId="0" applyBorder="0">
      <alignment horizontal="right" vertical="center"/>
    </xf>
    <xf numFmtId="4" fontId="14" fillId="7" borderId="0" applyBorder="0">
      <alignment horizontal="right" vertical="center"/>
    </xf>
    <xf numFmtId="4" fontId="11" fillId="7" borderId="9">
      <alignment horizontal="right" vertical="center"/>
    </xf>
    <xf numFmtId="4" fontId="16" fillId="7" borderId="9">
      <alignment horizontal="right" vertical="center"/>
    </xf>
    <xf numFmtId="4" fontId="11" fillId="9" borderId="9">
      <alignment horizontal="right" vertical="center"/>
    </xf>
    <xf numFmtId="4" fontId="11" fillId="9" borderId="9">
      <alignment horizontal="right" vertical="center"/>
    </xf>
    <xf numFmtId="4" fontId="11" fillId="9" borderId="8">
      <alignment horizontal="right" vertical="center"/>
    </xf>
    <xf numFmtId="4" fontId="11" fillId="9" borderId="10">
      <alignment horizontal="right" vertical="center"/>
    </xf>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0" borderId="0" applyNumberFormat="0" applyBorder="0" applyAlignment="0" applyProtection="0"/>
    <xf numFmtId="0" fontId="22" fillId="31" borderId="14" applyNumberFormat="0" applyAlignment="0" applyProtection="0"/>
    <xf numFmtId="0" fontId="23" fillId="14" borderId="0" applyNumberFormat="0" applyBorder="0" applyAlignment="0" applyProtection="0"/>
    <xf numFmtId="0" fontId="24" fillId="31" borderId="15" applyNumberFormat="0" applyAlignment="0" applyProtection="0"/>
    <xf numFmtId="4" fontId="13" fillId="0" borderId="7" applyFill="0" applyBorder="0" applyProtection="0">
      <alignment horizontal="right" vertical="center"/>
    </xf>
    <xf numFmtId="0" fontId="25" fillId="31" borderId="15" applyNumberFormat="0" applyAlignment="0" applyProtection="0"/>
    <xf numFmtId="0" fontId="26" fillId="32" borderId="16" applyNumberFormat="0" applyAlignment="0" applyProtection="0"/>
    <xf numFmtId="43" fontId="17" fillId="0" borderId="0" applyFont="0" applyFill="0" applyBorder="0" applyAlignment="0" applyProtection="0"/>
    <xf numFmtId="165" fontId="27" fillId="0" borderId="0" applyFont="0" applyFill="0" applyBorder="0" applyAlignment="0" applyProtection="0"/>
    <xf numFmtId="43" fontId="17" fillId="0" borderId="0" applyFont="0" applyFill="0" applyBorder="0" applyAlignment="0" applyProtection="0"/>
    <xf numFmtId="0" fontId="14" fillId="9" borderId="13">
      <alignment horizontal="left" vertical="center" wrapText="1" indent="2"/>
    </xf>
    <xf numFmtId="0" fontId="14" fillId="7" borderId="8">
      <alignment horizontal="left" vertical="center"/>
    </xf>
    <xf numFmtId="0" fontId="28" fillId="18" borderId="15" applyNumberFormat="0" applyAlignment="0" applyProtection="0"/>
    <xf numFmtId="0" fontId="29" fillId="0" borderId="17"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0" fontId="37" fillId="18" borderId="15" applyNumberFormat="0" applyAlignment="0" applyProtection="0"/>
    <xf numFmtId="4" fontId="14" fillId="0" borderId="0" applyBorder="0">
      <alignment horizontal="right" vertical="center"/>
    </xf>
    <xf numFmtId="0" fontId="14" fillId="0" borderId="4">
      <alignment horizontal="right" vertical="center"/>
    </xf>
    <xf numFmtId="4" fontId="14" fillId="0" borderId="9">
      <alignment horizontal="right" vertical="center"/>
    </xf>
    <xf numFmtId="1" fontId="15" fillId="7" borderId="0" applyBorder="0">
      <alignment horizontal="right" vertical="center"/>
    </xf>
    <xf numFmtId="0" fontId="12" fillId="11" borderId="9"/>
    <xf numFmtId="0" fontId="38" fillId="0" borderId="21" applyNumberFormat="0" applyFill="0" applyAlignment="0" applyProtection="0"/>
    <xf numFmtId="0" fontId="39" fillId="33" borderId="0" applyNumberFormat="0" applyBorder="0" applyAlignment="0" applyProtection="0"/>
    <xf numFmtId="0" fontId="12" fillId="0" borderId="0"/>
    <xf numFmtId="0" fontId="12" fillId="0" borderId="0"/>
    <xf numFmtId="0" fontId="12" fillId="0" borderId="0"/>
    <xf numFmtId="0" fontId="12" fillId="0" borderId="0"/>
    <xf numFmtId="0" fontId="27" fillId="0" borderId="0"/>
    <xf numFmtId="4" fontId="12" fillId="0" borderId="0"/>
    <xf numFmtId="4" fontId="40" fillId="0" borderId="0"/>
    <xf numFmtId="0" fontId="12" fillId="0" borderId="0"/>
    <xf numFmtId="0" fontId="12" fillId="0" borderId="0"/>
    <xf numFmtId="0" fontId="12" fillId="0" borderId="0"/>
    <xf numFmtId="0" fontId="12" fillId="0" borderId="0"/>
    <xf numFmtId="0" fontId="8" fillId="0" borderId="0"/>
    <xf numFmtId="4" fontId="14" fillId="0" borderId="0" applyFill="0" applyBorder="0" applyProtection="0">
      <alignment horizontal="right" vertical="center"/>
    </xf>
    <xf numFmtId="4" fontId="14" fillId="0" borderId="0" applyFill="0" applyBorder="0" applyProtection="0">
      <alignment horizontal="right" vertical="center"/>
    </xf>
    <xf numFmtId="4" fontId="14" fillId="0" borderId="9" applyFill="0" applyBorder="0" applyProtection="0">
      <alignment horizontal="right" vertical="center"/>
    </xf>
    <xf numFmtId="0" fontId="13" fillId="0" borderId="0" applyNumberFormat="0" applyFill="0" applyBorder="0" applyProtection="0">
      <alignment horizontal="left" vertical="center"/>
    </xf>
    <xf numFmtId="49" fontId="13" fillId="0" borderId="9" applyNumberFormat="0" applyFill="0" applyBorder="0" applyProtection="0">
      <alignment horizontal="left" vertical="center"/>
    </xf>
    <xf numFmtId="0" fontId="12" fillId="8" borderId="0" applyNumberFormat="0" applyFont="0" applyBorder="0" applyAlignment="0" applyProtection="0"/>
    <xf numFmtId="4" fontId="12" fillId="8" borderId="0" applyNumberFormat="0" applyFont="0" applyBorder="0" applyAlignment="0" applyProtection="0"/>
    <xf numFmtId="4" fontId="12" fillId="8" borderId="0" applyNumberFormat="0" applyFont="0" applyBorder="0" applyAlignment="0" applyProtection="0"/>
    <xf numFmtId="0" fontId="12" fillId="8" borderId="0" applyNumberFormat="0" applyFont="0" applyBorder="0" applyAlignment="0" applyProtection="0"/>
    <xf numFmtId="0" fontId="12" fillId="8" borderId="0" applyNumberFormat="0" applyFont="0" applyBorder="0" applyAlignment="0" applyProtection="0"/>
    <xf numFmtId="0" fontId="27" fillId="10" borderId="0" applyNumberFormat="0" applyFont="0" applyBorder="0" applyAlignment="0" applyProtection="0"/>
    <xf numFmtId="0" fontId="19" fillId="34" borderId="22" applyNumberFormat="0" applyFont="0" applyAlignment="0" applyProtection="0"/>
    <xf numFmtId="0" fontId="12" fillId="34" borderId="22" applyNumberFormat="0" applyFont="0" applyAlignment="0" applyProtection="0"/>
    <xf numFmtId="0" fontId="41" fillId="31" borderId="14" applyNumberFormat="0" applyAlignment="0" applyProtection="0"/>
    <xf numFmtId="166" fontId="14" fillId="35" borderId="9" applyNumberFormat="0" applyFont="0" applyBorder="0" applyAlignment="0" applyProtection="0">
      <alignment horizontal="right" vertical="center"/>
    </xf>
    <xf numFmtId="9" fontId="27" fillId="0" borderId="0" applyFont="0" applyFill="0" applyBorder="0" applyAlignment="0" applyProtection="0"/>
    <xf numFmtId="0" fontId="42" fillId="14" borderId="0" applyNumberFormat="0" applyBorder="0" applyAlignment="0" applyProtection="0"/>
    <xf numFmtId="4" fontId="14" fillId="8" borderId="9"/>
    <xf numFmtId="0" fontId="14" fillId="8" borderId="6"/>
    <xf numFmtId="0" fontId="43" fillId="0" borderId="0" applyNumberFormat="0" applyFill="0" applyBorder="0" applyAlignment="0" applyProtection="0"/>
    <xf numFmtId="0" fontId="44" fillId="0" borderId="17" applyNumberFormat="0" applyFill="0" applyAlignment="0" applyProtection="0"/>
    <xf numFmtId="0" fontId="45"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9" fillId="0" borderId="2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2" borderId="1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14" fillId="0" borderId="0"/>
    <xf numFmtId="0" fontId="12" fillId="0" borderId="0" applyNumberFormat="0" applyFont="0" applyFill="0" applyBorder="0" applyProtection="0">
      <alignment horizontal="left" vertical="center"/>
    </xf>
    <xf numFmtId="0" fontId="14" fillId="7" borderId="0" applyBorder="0">
      <alignment horizontal="right" vertical="center"/>
    </xf>
    <xf numFmtId="0" fontId="14" fillId="7" borderId="0" applyBorder="0">
      <alignment horizontal="right" vertical="center"/>
    </xf>
    <xf numFmtId="0" fontId="14" fillId="0" borderId="0" applyBorder="0">
      <alignment horizontal="right" vertical="center"/>
    </xf>
    <xf numFmtId="4" fontId="12" fillId="0" borderId="0"/>
    <xf numFmtId="0" fontId="55" fillId="0" borderId="0"/>
    <xf numFmtId="0" fontId="12" fillId="8" borderId="0" applyNumberFormat="0" applyFont="0" applyBorder="0" applyAlignment="0" applyProtection="0"/>
    <xf numFmtId="0" fontId="53" fillId="0" borderId="0" applyNumberFormat="0" applyFill="0" applyBorder="0" applyAlignment="0" applyProtection="0"/>
    <xf numFmtId="4" fontId="12" fillId="0" borderId="0"/>
    <xf numFmtId="4" fontId="12" fillId="0" borderId="0"/>
    <xf numFmtId="0" fontId="8" fillId="0" borderId="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21" fillId="23"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30" borderId="0" applyNumberFormat="0" applyBorder="0" applyAlignment="0" applyProtection="0"/>
    <xf numFmtId="0" fontId="23" fillId="14" borderId="0" applyNumberFormat="0" applyBorder="0" applyAlignment="0" applyProtection="0"/>
    <xf numFmtId="0" fontId="25" fillId="31" borderId="15" applyNumberFormat="0" applyAlignment="0" applyProtection="0"/>
    <xf numFmtId="0" fontId="26" fillId="32" borderId="16" applyNumberFormat="0" applyAlignment="0" applyProtection="0"/>
    <xf numFmtId="0" fontId="31" fillId="0" borderId="0" applyNumberFormat="0" applyFill="0" applyBorder="0" applyAlignment="0" applyProtection="0"/>
    <xf numFmtId="0" fontId="32" fillId="15" borderId="0" applyNumberFormat="0" applyBorder="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0" fontId="37" fillId="18" borderId="15" applyNumberFormat="0" applyAlignment="0" applyProtection="0"/>
    <xf numFmtId="0" fontId="38" fillId="0" borderId="21" applyNumberFormat="0" applyFill="0" applyAlignment="0" applyProtection="0"/>
    <xf numFmtId="0" fontId="39" fillId="33" borderId="0" applyNumberFormat="0" applyBorder="0" applyAlignment="0" applyProtection="0"/>
    <xf numFmtId="0" fontId="12" fillId="0" borderId="0"/>
    <xf numFmtId="0" fontId="19" fillId="34" borderId="22" applyNumberFormat="0" applyFont="0" applyAlignment="0" applyProtection="0"/>
    <xf numFmtId="0" fontId="41" fillId="31" borderId="14" applyNumberFormat="0" applyAlignment="0" applyProtection="0"/>
    <xf numFmtId="0" fontId="43" fillId="0" borderId="0" applyNumberFormat="0" applyFill="0" applyBorder="0" applyAlignment="0" applyProtection="0"/>
    <xf numFmtId="0" fontId="44" fillId="0" borderId="17" applyNumberFormat="0" applyFill="0" applyAlignment="0" applyProtection="0"/>
    <xf numFmtId="0" fontId="51" fillId="0" borderId="0" applyNumberFormat="0" applyFill="0" applyBorder="0" applyAlignment="0" applyProtection="0"/>
    <xf numFmtId="0" fontId="56" fillId="0" borderId="0">
      <alignment horizontal="left" vertical="center" indent="1"/>
    </xf>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21" fillId="23"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1" fillId="7" borderId="23">
      <alignment horizontal="right" vertical="center"/>
    </xf>
    <xf numFmtId="4" fontId="11" fillId="7" borderId="23">
      <alignment horizontal="right" vertical="center"/>
    </xf>
    <xf numFmtId="0" fontId="16" fillId="7" borderId="23">
      <alignment horizontal="right" vertical="center"/>
    </xf>
    <xf numFmtId="4" fontId="16" fillId="7" borderId="23">
      <alignment horizontal="right" vertical="center"/>
    </xf>
    <xf numFmtId="0" fontId="11" fillId="9" borderId="23">
      <alignment horizontal="right" vertical="center"/>
    </xf>
    <xf numFmtId="4" fontId="11" fillId="9" borderId="23">
      <alignment horizontal="right" vertical="center"/>
    </xf>
    <xf numFmtId="0" fontId="11" fillId="9" borderId="23">
      <alignment horizontal="right" vertical="center"/>
    </xf>
    <xf numFmtId="4" fontId="11" fillId="9" borderId="23">
      <alignment horizontal="right" vertical="center"/>
    </xf>
    <xf numFmtId="0" fontId="11" fillId="9" borderId="24">
      <alignment horizontal="right" vertical="center"/>
    </xf>
    <xf numFmtId="4" fontId="11" fillId="9" borderId="24">
      <alignment horizontal="right" vertical="center"/>
    </xf>
    <xf numFmtId="0" fontId="11" fillId="9" borderId="25">
      <alignment horizontal="right" vertical="center"/>
    </xf>
    <xf numFmtId="4" fontId="11" fillId="9" borderId="25">
      <alignment horizontal="right" vertical="center"/>
    </xf>
    <xf numFmtId="0" fontId="25" fillId="31" borderId="15" applyNumberFormat="0" applyAlignment="0" applyProtection="0"/>
    <xf numFmtId="0" fontId="14" fillId="9" borderId="26">
      <alignment horizontal="left" vertical="center" wrapText="1" indent="2"/>
    </xf>
    <xf numFmtId="0" fontId="14" fillId="0" borderId="26">
      <alignment horizontal="left" vertical="center" wrapText="1" indent="2"/>
    </xf>
    <xf numFmtId="0" fontId="14" fillId="7" borderId="24">
      <alignment horizontal="left" vertical="center"/>
    </xf>
    <xf numFmtId="0" fontId="31" fillId="0" borderId="0" applyNumberFormat="0" applyFill="0" applyBorder="0" applyAlignment="0" applyProtection="0"/>
    <xf numFmtId="0" fontId="37" fillId="18" borderId="15" applyNumberFormat="0" applyAlignment="0" applyProtection="0"/>
    <xf numFmtId="0" fontId="14" fillId="0" borderId="23">
      <alignment horizontal="right" vertical="center"/>
    </xf>
    <xf numFmtId="4" fontId="14" fillId="0" borderId="23">
      <alignment horizontal="right" vertical="center"/>
    </xf>
    <xf numFmtId="0" fontId="8" fillId="0" borderId="0"/>
    <xf numFmtId="0" fontId="14" fillId="0" borderId="23" applyNumberFormat="0" applyFill="0" applyAlignment="0" applyProtection="0"/>
    <xf numFmtId="0" fontId="41" fillId="31" borderId="14" applyNumberFormat="0" applyAlignment="0" applyProtection="0"/>
    <xf numFmtId="166" fontId="14" fillId="35" borderId="23" applyNumberFormat="0" applyFont="0" applyBorder="0" applyAlignment="0" applyProtection="0">
      <alignment horizontal="right" vertical="center"/>
    </xf>
    <xf numFmtId="0" fontId="14" fillId="8" borderId="23"/>
    <xf numFmtId="4" fontId="14" fillId="8" borderId="23"/>
    <xf numFmtId="0" fontId="44" fillId="0" borderId="17" applyNumberFormat="0" applyFill="0" applyAlignment="0" applyProtection="0"/>
    <xf numFmtId="0" fontId="5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6" borderId="3" applyNumberFormat="0" applyAlignment="0" applyProtection="0"/>
    <xf numFmtId="0" fontId="14" fillId="7" borderId="0" applyBorder="0">
      <alignment horizontal="right" vertical="center"/>
    </xf>
    <xf numFmtId="0" fontId="14" fillId="7" borderId="0" applyBorder="0">
      <alignment horizontal="right" vertical="center"/>
    </xf>
    <xf numFmtId="0" fontId="14" fillId="0" borderId="0" applyBorder="0">
      <alignment horizontal="right" vertical="center"/>
    </xf>
    <xf numFmtId="0" fontId="12" fillId="0" borderId="0"/>
    <xf numFmtId="49" fontId="14" fillId="0" borderId="23" applyNumberFormat="0" applyFont="0" applyFill="0" applyBorder="0" applyProtection="0">
      <alignment horizontal="left" vertical="center" indent="2"/>
    </xf>
    <xf numFmtId="49" fontId="14" fillId="0" borderId="24" applyNumberFormat="0" applyFont="0" applyFill="0" applyBorder="0" applyProtection="0">
      <alignment horizontal="left" vertical="center" indent="5"/>
    </xf>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30" borderId="0" applyNumberFormat="0" applyBorder="0" applyAlignment="0" applyProtection="0"/>
    <xf numFmtId="0" fontId="33" fillId="15" borderId="0" applyNumberFormat="0" applyBorder="0" applyAlignment="0" applyProtection="0"/>
    <xf numFmtId="4" fontId="12" fillId="0" borderId="0"/>
    <xf numFmtId="0" fontId="12" fillId="0" borderId="0"/>
    <xf numFmtId="0" fontId="8" fillId="0" borderId="0"/>
    <xf numFmtId="4" fontId="14" fillId="0" borderId="23" applyFill="0" applyBorder="0" applyProtection="0">
      <alignment horizontal="right" vertical="center"/>
    </xf>
    <xf numFmtId="49" fontId="13" fillId="0" borderId="23" applyNumberFormat="0" applyFill="0" applyBorder="0" applyProtection="0">
      <alignment horizontal="left" vertical="center"/>
    </xf>
    <xf numFmtId="0" fontId="12" fillId="8" borderId="0" applyNumberFormat="0" applyFont="0" applyBorder="0" applyAlignment="0" applyProtection="0"/>
    <xf numFmtId="0" fontId="42" fillId="14" borderId="0" applyNumberFormat="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9" fillId="0" borderId="21" applyNumberFormat="0" applyFill="0" applyAlignment="0" applyProtection="0"/>
    <xf numFmtId="0" fontId="52" fillId="32" borderId="16" applyNumberFormat="0" applyAlignment="0" applyProtection="0"/>
    <xf numFmtId="0" fontId="53" fillId="0" borderId="0" applyNumberFormat="0" applyFill="0" applyBorder="0" applyAlignment="0" applyProtection="0"/>
    <xf numFmtId="0" fontId="8" fillId="0" borderId="0"/>
    <xf numFmtId="0" fontId="9" fillId="6" borderId="3" applyNumberFormat="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20" fillId="2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2" fillId="31" borderId="14" applyNumberFormat="0" applyAlignment="0" applyProtection="0"/>
    <xf numFmtId="0" fontId="24" fillId="31" borderId="15" applyNumberFormat="0" applyAlignment="0" applyProtection="0"/>
    <xf numFmtId="0" fontId="29" fillId="0" borderId="17" applyNumberFormat="0" applyFill="0" applyAlignment="0" applyProtection="0"/>
    <xf numFmtId="0" fontId="30" fillId="0" borderId="0" applyNumberFormat="0" applyFill="0" applyBorder="0" applyAlignment="0" applyProtection="0"/>
    <xf numFmtId="0" fontId="8" fillId="0" borderId="0"/>
    <xf numFmtId="0" fontId="50" fillId="0" borderId="0" applyNumberFormat="0" applyFill="0" applyBorder="0" applyAlignment="0" applyProtection="0"/>
    <xf numFmtId="0" fontId="8" fillId="0" borderId="0"/>
    <xf numFmtId="0" fontId="8" fillId="0" borderId="0"/>
    <xf numFmtId="0" fontId="8" fillId="0" borderId="0"/>
    <xf numFmtId="49" fontId="14" fillId="0" borderId="9" applyNumberFormat="0" applyFont="0" applyFill="0" applyBorder="0" applyProtection="0">
      <alignment horizontal="left" vertical="center" indent="2"/>
    </xf>
    <xf numFmtId="49" fontId="14" fillId="0" borderId="8" applyNumberFormat="0" applyFont="0" applyFill="0" applyBorder="0" applyProtection="0">
      <alignment horizontal="left" vertical="center" indent="5"/>
    </xf>
    <xf numFmtId="0" fontId="11" fillId="7" borderId="9">
      <alignment horizontal="right" vertical="center"/>
    </xf>
    <xf numFmtId="4" fontId="11" fillId="7" borderId="9">
      <alignment horizontal="right" vertical="center"/>
    </xf>
    <xf numFmtId="0" fontId="16" fillId="7" borderId="9">
      <alignment horizontal="right" vertical="center"/>
    </xf>
    <xf numFmtId="4" fontId="16" fillId="7" borderId="9">
      <alignment horizontal="right" vertical="center"/>
    </xf>
    <xf numFmtId="0" fontId="11" fillId="9" borderId="9">
      <alignment horizontal="right" vertical="center"/>
    </xf>
    <xf numFmtId="4" fontId="11" fillId="9" borderId="9">
      <alignment horizontal="right" vertical="center"/>
    </xf>
    <xf numFmtId="0" fontId="11" fillId="9" borderId="9">
      <alignment horizontal="right" vertical="center"/>
    </xf>
    <xf numFmtId="4" fontId="11" fillId="9" borderId="9">
      <alignment horizontal="right" vertical="center"/>
    </xf>
    <xf numFmtId="0" fontId="11" fillId="9" borderId="8">
      <alignment horizontal="right" vertical="center"/>
    </xf>
    <xf numFmtId="4" fontId="11" fillId="9" borderId="8">
      <alignment horizontal="right" vertical="center"/>
    </xf>
    <xf numFmtId="0" fontId="11" fillId="9" borderId="10">
      <alignment horizontal="right" vertical="center"/>
    </xf>
    <xf numFmtId="4" fontId="11" fillId="9" borderId="10">
      <alignment horizontal="right" vertical="center"/>
    </xf>
    <xf numFmtId="165" fontId="57" fillId="0" borderId="0" applyFont="0" applyFill="0" applyBorder="0" applyAlignment="0" applyProtection="0"/>
    <xf numFmtId="0" fontId="14" fillId="9" borderId="13">
      <alignment horizontal="left" vertical="center" wrapText="1" indent="2"/>
    </xf>
    <xf numFmtId="0" fontId="14" fillId="0" borderId="13">
      <alignment horizontal="left" vertical="center" wrapText="1" indent="2"/>
    </xf>
    <xf numFmtId="0" fontId="14" fillId="7" borderId="8">
      <alignment horizontal="left" vertical="center"/>
    </xf>
    <xf numFmtId="0" fontId="28" fillId="18" borderId="15" applyNumberFormat="0" applyAlignment="0" applyProtection="0"/>
    <xf numFmtId="0" fontId="14" fillId="0" borderId="9">
      <alignment horizontal="right" vertical="center"/>
    </xf>
    <xf numFmtId="4" fontId="14" fillId="0" borderId="9">
      <alignment horizontal="right" vertical="center"/>
    </xf>
    <xf numFmtId="0" fontId="57" fillId="0" borderId="0"/>
    <xf numFmtId="0" fontId="55" fillId="0" borderId="0"/>
    <xf numFmtId="0" fontId="55" fillId="0" borderId="0"/>
    <xf numFmtId="0" fontId="8" fillId="0" borderId="0"/>
    <xf numFmtId="0" fontId="8" fillId="0" borderId="0"/>
    <xf numFmtId="0" fontId="8" fillId="0" borderId="0"/>
    <xf numFmtId="0" fontId="8" fillId="0" borderId="0"/>
    <xf numFmtId="0" fontId="55" fillId="0" borderId="0"/>
    <xf numFmtId="0" fontId="12" fillId="0" borderId="0"/>
    <xf numFmtId="4" fontId="14" fillId="0" borderId="9" applyFill="0" applyBorder="0" applyProtection="0">
      <alignment horizontal="right" vertical="center"/>
    </xf>
    <xf numFmtId="49" fontId="13" fillId="0" borderId="9" applyNumberFormat="0" applyFill="0" applyBorder="0" applyProtection="0">
      <alignment horizontal="left" vertical="center"/>
    </xf>
    <xf numFmtId="0" fontId="14" fillId="0" borderId="9" applyNumberFormat="0" applyFill="0" applyAlignment="0" applyProtection="0"/>
    <xf numFmtId="0" fontId="57" fillId="10" borderId="0" applyNumberFormat="0" applyFont="0" applyBorder="0" applyAlignment="0" applyProtection="0"/>
    <xf numFmtId="166" fontId="14" fillId="35" borderId="9" applyNumberFormat="0" applyFont="0" applyBorder="0" applyAlignment="0" applyProtection="0">
      <alignment horizontal="right" vertical="center"/>
    </xf>
    <xf numFmtId="9" fontId="57" fillId="0" borderId="0" applyFont="0" applyFill="0" applyBorder="0" applyAlignment="0" applyProtection="0"/>
    <xf numFmtId="0" fontId="14" fillId="8" borderId="9"/>
    <xf numFmtId="4" fontId="14" fillId="8" borderId="9"/>
    <xf numFmtId="0" fontId="14" fillId="9" borderId="26">
      <alignment horizontal="left" vertical="center" wrapText="1" indent="2"/>
    </xf>
    <xf numFmtId="0" fontId="14" fillId="0" borderId="26">
      <alignment horizontal="left" vertical="center" wrapText="1" indent="2"/>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9" borderId="13">
      <alignment horizontal="left" vertical="center" wrapText="1" indent="2"/>
    </xf>
    <xf numFmtId="0" fontId="14" fillId="0" borderId="13">
      <alignment horizontal="left" vertical="center" wrapText="1" indent="2"/>
    </xf>
    <xf numFmtId="0" fontId="12" fillId="0" borderId="0"/>
    <xf numFmtId="4" fontId="11" fillId="9" borderId="23">
      <alignment horizontal="right" vertical="center"/>
    </xf>
    <xf numFmtId="0" fontId="14" fillId="8" borderId="23"/>
    <xf numFmtId="0" fontId="24" fillId="31" borderId="15" applyNumberFormat="0" applyAlignment="0" applyProtection="0"/>
    <xf numFmtId="0" fontId="11" fillId="7" borderId="23">
      <alignment horizontal="right" vertical="center"/>
    </xf>
    <xf numFmtId="0" fontId="14" fillId="0" borderId="23">
      <alignment horizontal="right" vertical="center"/>
    </xf>
    <xf numFmtId="0" fontId="44" fillId="0" borderId="17" applyNumberFormat="0" applyFill="0" applyAlignment="0" applyProtection="0"/>
    <xf numFmtId="0" fontId="14" fillId="7" borderId="24">
      <alignment horizontal="left" vertical="center"/>
    </xf>
    <xf numFmtId="0" fontId="37" fillId="18" borderId="15" applyNumberFormat="0" applyAlignment="0" applyProtection="0"/>
    <xf numFmtId="166" fontId="14" fillId="35" borderId="23" applyNumberFormat="0" applyFont="0" applyBorder="0" applyAlignment="0" applyProtection="0">
      <alignment horizontal="right" vertical="center"/>
    </xf>
    <xf numFmtId="0" fontId="19" fillId="34" borderId="22" applyNumberFormat="0" applyFont="0" applyAlignment="0" applyProtection="0"/>
    <xf numFmtId="0" fontId="14" fillId="0" borderId="26">
      <alignment horizontal="left" vertical="center" wrapText="1" indent="2"/>
    </xf>
    <xf numFmtId="4" fontId="14" fillId="8" borderId="23"/>
    <xf numFmtId="49" fontId="13" fillId="0" borderId="23" applyNumberFormat="0" applyFill="0" applyBorder="0" applyProtection="0">
      <alignment horizontal="left" vertical="center"/>
    </xf>
    <xf numFmtId="0" fontId="14" fillId="0" borderId="23">
      <alignment horizontal="right" vertical="center"/>
    </xf>
    <xf numFmtId="4" fontId="11" fillId="9" borderId="25">
      <alignment horizontal="right" vertical="center"/>
    </xf>
    <xf numFmtId="4" fontId="11" fillId="9" borderId="23">
      <alignment horizontal="right" vertical="center"/>
    </xf>
    <xf numFmtId="4" fontId="11" fillId="9" borderId="23">
      <alignment horizontal="right" vertical="center"/>
    </xf>
    <xf numFmtId="0" fontId="16" fillId="7" borderId="23">
      <alignment horizontal="right" vertical="center"/>
    </xf>
    <xf numFmtId="0" fontId="11" fillId="7" borderId="23">
      <alignment horizontal="right" vertical="center"/>
    </xf>
    <xf numFmtId="49" fontId="14" fillId="0" borderId="23" applyNumberFormat="0" applyFont="0" applyFill="0" applyBorder="0" applyProtection="0">
      <alignment horizontal="left" vertical="center" indent="2"/>
    </xf>
    <xf numFmtId="0" fontId="37" fillId="18" borderId="15" applyNumberFormat="0" applyAlignment="0" applyProtection="0"/>
    <xf numFmtId="0" fontId="22" fillId="31" borderId="14" applyNumberFormat="0" applyAlignment="0" applyProtection="0"/>
    <xf numFmtId="49" fontId="14" fillId="0" borderId="23" applyNumberFormat="0" applyFont="0" applyFill="0" applyBorder="0" applyProtection="0">
      <alignment horizontal="left" vertical="center" indent="2"/>
    </xf>
    <xf numFmtId="0" fontId="28" fillId="18" borderId="15" applyNumberFormat="0" applyAlignment="0" applyProtection="0"/>
    <xf numFmtId="4" fontId="14" fillId="0" borderId="23" applyFill="0" applyBorder="0" applyProtection="0">
      <alignment horizontal="right" vertical="center"/>
    </xf>
    <xf numFmtId="0" fontId="25" fillId="31" borderId="15" applyNumberFormat="0" applyAlignment="0" applyProtection="0"/>
    <xf numFmtId="0" fontId="44" fillId="0" borderId="17" applyNumberFormat="0" applyFill="0" applyAlignment="0" applyProtection="0"/>
    <xf numFmtId="0" fontId="41" fillId="31" borderId="14" applyNumberFormat="0" applyAlignment="0" applyProtection="0"/>
    <xf numFmtId="0" fontId="14" fillId="0" borderId="23" applyNumberFormat="0" applyFill="0" applyAlignment="0" applyProtection="0"/>
    <xf numFmtId="4" fontId="14" fillId="0" borderId="23">
      <alignment horizontal="right" vertical="center"/>
    </xf>
    <xf numFmtId="0" fontId="14" fillId="0" borderId="23">
      <alignment horizontal="right" vertical="center"/>
    </xf>
    <xf numFmtId="0" fontId="37" fillId="18" borderId="15" applyNumberFormat="0" applyAlignment="0" applyProtection="0"/>
    <xf numFmtId="0" fontId="22" fillId="31" borderId="14" applyNumberFormat="0" applyAlignment="0" applyProtection="0"/>
    <xf numFmtId="0" fontId="24" fillId="31" borderId="15" applyNumberFormat="0" applyAlignment="0" applyProtection="0"/>
    <xf numFmtId="0" fontId="14" fillId="9" borderId="26">
      <alignment horizontal="left" vertical="center" wrapText="1" indent="2"/>
    </xf>
    <xf numFmtId="0" fontId="25" fillId="31" borderId="15" applyNumberFormat="0" applyAlignment="0" applyProtection="0"/>
    <xf numFmtId="0" fontId="25" fillId="31" borderId="15" applyNumberFormat="0" applyAlignment="0" applyProtection="0"/>
    <xf numFmtId="4" fontId="11" fillId="9" borderId="24">
      <alignment horizontal="right" vertical="center"/>
    </xf>
    <xf numFmtId="0" fontId="11" fillId="9" borderId="24">
      <alignment horizontal="right" vertical="center"/>
    </xf>
    <xf numFmtId="0" fontId="11" fillId="9" borderId="23">
      <alignment horizontal="right" vertical="center"/>
    </xf>
    <xf numFmtId="4" fontId="16" fillId="7" borderId="23">
      <alignment horizontal="right" vertical="center"/>
    </xf>
    <xf numFmtId="0" fontId="28" fillId="18" borderId="15" applyNumberFormat="0" applyAlignment="0" applyProtection="0"/>
    <xf numFmtId="0" fontId="29" fillId="0" borderId="17" applyNumberFormat="0" applyFill="0" applyAlignment="0" applyProtection="0"/>
    <xf numFmtId="0" fontId="44" fillId="0" borderId="17" applyNumberFormat="0" applyFill="0" applyAlignment="0" applyProtection="0"/>
    <xf numFmtId="0" fontId="19" fillId="34" borderId="22" applyNumberFormat="0" applyFont="0" applyAlignment="0" applyProtection="0"/>
    <xf numFmtId="0" fontId="37" fillId="18" borderId="15" applyNumberFormat="0" applyAlignment="0" applyProtection="0"/>
    <xf numFmtId="49" fontId="13" fillId="0" borderId="23" applyNumberFormat="0" applyFill="0" applyBorder="0" applyProtection="0">
      <alignment horizontal="left" vertical="center"/>
    </xf>
    <xf numFmtId="0" fontId="14" fillId="9" borderId="26">
      <alignment horizontal="left" vertical="center" wrapText="1" indent="2"/>
    </xf>
    <xf numFmtId="0" fontId="25" fillId="31" borderId="15" applyNumberFormat="0" applyAlignment="0" applyProtection="0"/>
    <xf numFmtId="0" fontId="14" fillId="0" borderId="26">
      <alignment horizontal="left" vertical="center" wrapText="1" indent="2"/>
    </xf>
    <xf numFmtId="0" fontId="19" fillId="34" borderId="22" applyNumberFormat="0" applyFont="0" applyAlignment="0" applyProtection="0"/>
    <xf numFmtId="0" fontId="12" fillId="34" borderId="22" applyNumberFormat="0" applyFont="0" applyAlignment="0" applyProtection="0"/>
    <xf numFmtId="0" fontId="41" fillId="31" borderId="14" applyNumberFormat="0" applyAlignment="0" applyProtection="0"/>
    <xf numFmtId="0" fontId="44" fillId="0" borderId="17" applyNumberFormat="0" applyFill="0" applyAlignment="0" applyProtection="0"/>
    <xf numFmtId="4" fontId="14" fillId="8" borderId="23"/>
    <xf numFmtId="0" fontId="11" fillId="9" borderId="23">
      <alignment horizontal="right" vertical="center"/>
    </xf>
    <xf numFmtId="0" fontId="44" fillId="0" borderId="17" applyNumberFormat="0" applyFill="0" applyAlignment="0" applyProtection="0"/>
    <xf numFmtId="4" fontId="11" fillId="9" borderId="25">
      <alignment horizontal="right" vertical="center"/>
    </xf>
    <xf numFmtId="0" fontId="24" fillId="31" borderId="15" applyNumberFormat="0" applyAlignment="0" applyProtection="0"/>
    <xf numFmtId="0" fontId="11" fillId="9" borderId="24">
      <alignment horizontal="right" vertical="center"/>
    </xf>
    <xf numFmtId="0" fontId="25" fillId="31" borderId="15" applyNumberFormat="0" applyAlignment="0" applyProtection="0"/>
    <xf numFmtId="0" fontId="29" fillId="0" borderId="17" applyNumberFormat="0" applyFill="0" applyAlignment="0" applyProtection="0"/>
    <xf numFmtId="0" fontId="19" fillId="34" borderId="22" applyNumberFormat="0" applyFont="0" applyAlignment="0" applyProtection="0"/>
    <xf numFmtId="4" fontId="11" fillId="9" borderId="24">
      <alignment horizontal="right" vertical="center"/>
    </xf>
    <xf numFmtId="0" fontId="14" fillId="9" borderId="26">
      <alignment horizontal="left" vertical="center" wrapText="1" indent="2"/>
    </xf>
    <xf numFmtId="0" fontId="14" fillId="8" borderId="23"/>
    <xf numFmtId="166" fontId="14" fillId="35" borderId="23" applyNumberFormat="0" applyFont="0" applyBorder="0" applyAlignment="0" applyProtection="0">
      <alignment horizontal="right" vertical="center"/>
    </xf>
    <xf numFmtId="0" fontId="14" fillId="0" borderId="23" applyNumberFormat="0" applyFill="0" applyAlignment="0" applyProtection="0"/>
    <xf numFmtId="4" fontId="14" fillId="0" borderId="23" applyFill="0" applyBorder="0" applyProtection="0">
      <alignment horizontal="right" vertical="center"/>
    </xf>
    <xf numFmtId="4" fontId="11" fillId="7" borderId="23">
      <alignment horizontal="right" vertical="center"/>
    </xf>
    <xf numFmtId="0" fontId="29" fillId="0" borderId="17" applyNumberFormat="0" applyFill="0" applyAlignment="0" applyProtection="0"/>
    <xf numFmtId="49" fontId="13" fillId="0" borderId="23" applyNumberFormat="0" applyFill="0" applyBorder="0" applyProtection="0">
      <alignment horizontal="left" vertical="center"/>
    </xf>
    <xf numFmtId="49" fontId="14" fillId="0" borderId="24" applyNumberFormat="0" applyFont="0" applyFill="0" applyBorder="0" applyProtection="0">
      <alignment horizontal="left" vertical="center" indent="5"/>
    </xf>
    <xf numFmtId="0" fontId="14" fillId="7" borderId="24">
      <alignment horizontal="left" vertical="center"/>
    </xf>
    <xf numFmtId="0" fontId="25" fillId="31" borderId="15" applyNumberFormat="0" applyAlignment="0" applyProtection="0"/>
    <xf numFmtId="4" fontId="11" fillId="9" borderId="25">
      <alignment horizontal="right" vertical="center"/>
    </xf>
    <xf numFmtId="0" fontId="37" fillId="18" borderId="15" applyNumberFormat="0" applyAlignment="0" applyProtection="0"/>
    <xf numFmtId="0" fontId="37" fillId="18" borderId="15" applyNumberFormat="0" applyAlignment="0" applyProtection="0"/>
    <xf numFmtId="0" fontId="19" fillId="34" borderId="22" applyNumberFormat="0" applyFont="0" applyAlignment="0" applyProtection="0"/>
    <xf numFmtId="0" fontId="41" fillId="31" borderId="14" applyNumberFormat="0" applyAlignment="0" applyProtection="0"/>
    <xf numFmtId="0" fontId="44" fillId="0" borderId="17" applyNumberFormat="0" applyFill="0" applyAlignment="0" applyProtection="0"/>
    <xf numFmtId="0" fontId="11" fillId="9" borderId="23">
      <alignment horizontal="right" vertical="center"/>
    </xf>
    <xf numFmtId="0" fontId="12" fillId="34" borderId="22" applyNumberFormat="0" applyFont="0" applyAlignment="0" applyProtection="0"/>
    <xf numFmtId="4" fontId="14" fillId="0" borderId="23">
      <alignment horizontal="right" vertical="center"/>
    </xf>
    <xf numFmtId="0" fontId="44" fillId="0" borderId="17" applyNumberFormat="0" applyFill="0" applyAlignment="0" applyProtection="0"/>
    <xf numFmtId="0" fontId="11" fillId="9" borderId="23">
      <alignment horizontal="right" vertical="center"/>
    </xf>
    <xf numFmtId="0" fontId="11" fillId="9" borderId="23">
      <alignment horizontal="right" vertical="center"/>
    </xf>
    <xf numFmtId="4" fontId="16" fillId="7" borderId="23">
      <alignment horizontal="right" vertical="center"/>
    </xf>
    <xf numFmtId="0" fontId="11" fillId="7" borderId="23">
      <alignment horizontal="right" vertical="center"/>
    </xf>
    <xf numFmtId="4" fontId="11" fillId="7" borderId="23">
      <alignment horizontal="right" vertical="center"/>
    </xf>
    <xf numFmtId="0" fontId="16" fillId="7" borderId="23">
      <alignment horizontal="right" vertical="center"/>
    </xf>
    <xf numFmtId="4" fontId="16" fillId="7" borderId="23">
      <alignment horizontal="right" vertical="center"/>
    </xf>
    <xf numFmtId="0" fontId="11" fillId="9" borderId="23">
      <alignment horizontal="right" vertical="center"/>
    </xf>
    <xf numFmtId="4" fontId="11" fillId="9" borderId="23">
      <alignment horizontal="right" vertical="center"/>
    </xf>
    <xf numFmtId="0" fontId="11" fillId="9" borderId="23">
      <alignment horizontal="right" vertical="center"/>
    </xf>
    <xf numFmtId="4" fontId="11" fillId="9" borderId="23">
      <alignment horizontal="right" vertical="center"/>
    </xf>
    <xf numFmtId="0" fontId="11" fillId="9" borderId="24">
      <alignment horizontal="right" vertical="center"/>
    </xf>
    <xf numFmtId="4" fontId="11" fillId="9" borderId="24">
      <alignment horizontal="right" vertical="center"/>
    </xf>
    <xf numFmtId="0" fontId="11" fillId="9" borderId="25">
      <alignment horizontal="right" vertical="center"/>
    </xf>
    <xf numFmtId="4" fontId="11" fillId="9" borderId="25">
      <alignment horizontal="right" vertical="center"/>
    </xf>
    <xf numFmtId="0" fontId="25" fillId="31" borderId="15" applyNumberFormat="0" applyAlignment="0" applyProtection="0"/>
    <xf numFmtId="0" fontId="14" fillId="9" borderId="26">
      <alignment horizontal="left" vertical="center" wrapText="1" indent="2"/>
    </xf>
    <xf numFmtId="0" fontId="14" fillId="0" borderId="26">
      <alignment horizontal="left" vertical="center" wrapText="1" indent="2"/>
    </xf>
    <xf numFmtId="0" fontId="14" fillId="7" borderId="24">
      <alignment horizontal="left" vertical="center"/>
    </xf>
    <xf numFmtId="0" fontId="37" fillId="18" borderId="15" applyNumberFormat="0" applyAlignment="0" applyProtection="0"/>
    <xf numFmtId="0" fontId="14" fillId="0" borderId="23">
      <alignment horizontal="right" vertical="center"/>
    </xf>
    <xf numFmtId="4" fontId="14" fillId="0" borderId="23">
      <alignment horizontal="right" vertical="center"/>
    </xf>
    <xf numFmtId="0" fontId="14" fillId="0" borderId="23" applyNumberFormat="0" applyFill="0" applyAlignment="0" applyProtection="0"/>
    <xf numFmtId="0" fontId="41" fillId="31" borderId="14" applyNumberFormat="0" applyAlignment="0" applyProtection="0"/>
    <xf numFmtId="166" fontId="14" fillId="35" borderId="23" applyNumberFormat="0" applyFont="0" applyBorder="0" applyAlignment="0" applyProtection="0">
      <alignment horizontal="right" vertical="center"/>
    </xf>
    <xf numFmtId="0" fontId="14" fillId="8" borderId="23"/>
    <xf numFmtId="4" fontId="14" fillId="8" borderId="23"/>
    <xf numFmtId="0" fontId="44" fillId="0" borderId="17" applyNumberFormat="0" applyFill="0" applyAlignment="0" applyProtection="0"/>
    <xf numFmtId="0" fontId="12" fillId="34" borderId="22" applyNumberFormat="0" applyFont="0" applyAlignment="0" applyProtection="0"/>
    <xf numFmtId="0" fontId="19" fillId="34" borderId="22" applyNumberFormat="0" applyFont="0" applyAlignment="0" applyProtection="0"/>
    <xf numFmtId="0" fontId="14" fillId="0" borderId="23" applyNumberFormat="0" applyFill="0" applyAlignment="0" applyProtection="0"/>
    <xf numFmtId="0" fontId="29" fillId="0" borderId="17" applyNumberFormat="0" applyFill="0" applyAlignment="0" applyProtection="0"/>
    <xf numFmtId="0" fontId="44" fillId="0" borderId="17" applyNumberFormat="0" applyFill="0" applyAlignment="0" applyProtection="0"/>
    <xf numFmtId="0" fontId="28" fillId="18" borderId="15" applyNumberFormat="0" applyAlignment="0" applyProtection="0"/>
    <xf numFmtId="0" fontId="25" fillId="31" borderId="15" applyNumberFormat="0" applyAlignment="0" applyProtection="0"/>
    <xf numFmtId="4" fontId="16" fillId="7" borderId="23">
      <alignment horizontal="right" vertical="center"/>
    </xf>
    <xf numFmtId="0" fontId="11" fillId="7" borderId="23">
      <alignment horizontal="right" vertical="center"/>
    </xf>
    <xf numFmtId="166" fontId="14" fillId="35" borderId="23" applyNumberFormat="0" applyFont="0" applyBorder="0" applyAlignment="0" applyProtection="0">
      <alignment horizontal="right" vertical="center"/>
    </xf>
    <xf numFmtId="0" fontId="29" fillId="0" borderId="17" applyNumberFormat="0" applyFill="0" applyAlignment="0" applyProtection="0"/>
    <xf numFmtId="49" fontId="14" fillId="0" borderId="23" applyNumberFormat="0" applyFont="0" applyFill="0" applyBorder="0" applyProtection="0">
      <alignment horizontal="left" vertical="center" indent="2"/>
    </xf>
    <xf numFmtId="49" fontId="14" fillId="0" borderId="24" applyNumberFormat="0" applyFont="0" applyFill="0" applyBorder="0" applyProtection="0">
      <alignment horizontal="left" vertical="center" indent="5"/>
    </xf>
    <xf numFmtId="49" fontId="14" fillId="0" borderId="23" applyNumberFormat="0" applyFont="0" applyFill="0" applyBorder="0" applyProtection="0">
      <alignment horizontal="left" vertical="center" indent="2"/>
    </xf>
    <xf numFmtId="4" fontId="14" fillId="0" borderId="23" applyFill="0" applyBorder="0" applyProtection="0">
      <alignment horizontal="right" vertical="center"/>
    </xf>
    <xf numFmtId="49" fontId="13" fillId="0" borderId="23" applyNumberFormat="0" applyFill="0" applyBorder="0" applyProtection="0">
      <alignment horizontal="left" vertical="center"/>
    </xf>
    <xf numFmtId="0" fontId="14" fillId="0" borderId="26">
      <alignment horizontal="left" vertical="center" wrapText="1" indent="2"/>
    </xf>
    <xf numFmtId="0" fontId="41" fillId="31" borderId="14" applyNumberFormat="0" applyAlignment="0" applyProtection="0"/>
    <xf numFmtId="0" fontId="11" fillId="9" borderId="25">
      <alignment horizontal="right" vertical="center"/>
    </xf>
    <xf numFmtId="0" fontId="28" fillId="18" borderId="15" applyNumberFormat="0" applyAlignment="0" applyProtection="0"/>
    <xf numFmtId="0" fontId="11" fillId="9" borderId="25">
      <alignment horizontal="right" vertical="center"/>
    </xf>
    <xf numFmtId="4" fontId="11" fillId="9" borderId="23">
      <alignment horizontal="right" vertical="center"/>
    </xf>
    <xf numFmtId="0" fontId="11" fillId="9" borderId="23">
      <alignment horizontal="right" vertical="center"/>
    </xf>
    <xf numFmtId="0" fontId="22" fillId="31" borderId="14" applyNumberFormat="0" applyAlignment="0" applyProtection="0"/>
    <xf numFmtId="0" fontId="24" fillId="31" borderId="15" applyNumberFormat="0" applyAlignment="0" applyProtection="0"/>
    <xf numFmtId="0" fontId="29" fillId="0" borderId="17" applyNumberFormat="0" applyFill="0" applyAlignment="0" applyProtection="0"/>
    <xf numFmtId="0" fontId="14" fillId="8" borderId="23"/>
    <xf numFmtId="4" fontId="14" fillId="8" borderId="23"/>
    <xf numFmtId="4" fontId="11" fillId="9" borderId="23">
      <alignment horizontal="right" vertical="center"/>
    </xf>
    <xf numFmtId="0" fontId="16" fillId="7" borderId="23">
      <alignment horizontal="right" vertical="center"/>
    </xf>
    <xf numFmtId="0" fontId="28" fillId="18" borderId="15" applyNumberFormat="0" applyAlignment="0" applyProtection="0"/>
    <xf numFmtId="0" fontId="25" fillId="31" borderId="15" applyNumberFormat="0" applyAlignment="0" applyProtection="0"/>
    <xf numFmtId="4" fontId="14" fillId="0" borderId="23">
      <alignment horizontal="right" vertical="center"/>
    </xf>
    <xf numFmtId="0" fontId="14" fillId="9" borderId="26">
      <alignment horizontal="left" vertical="center" wrapText="1" indent="2"/>
    </xf>
    <xf numFmtId="0" fontId="14" fillId="0" borderId="26">
      <alignment horizontal="left" vertical="center" wrapText="1" indent="2"/>
    </xf>
    <xf numFmtId="0" fontId="41" fillId="31" borderId="14" applyNumberFormat="0" applyAlignment="0" applyProtection="0"/>
    <xf numFmtId="0" fontId="37" fillId="18" borderId="15" applyNumberFormat="0" applyAlignment="0" applyProtection="0"/>
    <xf numFmtId="0" fontId="24" fillId="31" borderId="15" applyNumberFormat="0" applyAlignment="0" applyProtection="0"/>
    <xf numFmtId="0" fontId="22" fillId="31" borderId="14" applyNumberFormat="0" applyAlignment="0" applyProtection="0"/>
    <xf numFmtId="0" fontId="11" fillId="9" borderId="25">
      <alignment horizontal="right" vertical="center"/>
    </xf>
    <xf numFmtId="0" fontId="16" fillId="7" borderId="23">
      <alignment horizontal="right" vertical="center"/>
    </xf>
    <xf numFmtId="4" fontId="11" fillId="7" borderId="23">
      <alignment horizontal="right" vertical="center"/>
    </xf>
    <xf numFmtId="4" fontId="11" fillId="9" borderId="23">
      <alignment horizontal="right" vertical="center"/>
    </xf>
    <xf numFmtId="49" fontId="14" fillId="0" borderId="24" applyNumberFormat="0" applyFont="0" applyFill="0" applyBorder="0" applyProtection="0">
      <alignment horizontal="left" vertical="center" indent="5"/>
    </xf>
    <xf numFmtId="4" fontId="14" fillId="0" borderId="23" applyFill="0" applyBorder="0" applyProtection="0">
      <alignment horizontal="right" vertical="center"/>
    </xf>
    <xf numFmtId="4" fontId="11" fillId="7" borderId="23">
      <alignment horizontal="right" vertical="center"/>
    </xf>
    <xf numFmtId="0" fontId="12" fillId="0" borderId="0"/>
    <xf numFmtId="0" fontId="37" fillId="18" borderId="15" applyNumberFormat="0" applyAlignment="0" applyProtection="0"/>
    <xf numFmtId="0" fontId="28" fillId="18" borderId="15" applyNumberFormat="0" applyAlignment="0" applyProtection="0"/>
    <xf numFmtId="0" fontId="24" fillId="31" borderId="15" applyNumberFormat="0" applyAlignment="0" applyProtection="0"/>
    <xf numFmtId="0" fontId="14" fillId="9" borderId="26">
      <alignment horizontal="left" vertical="center" wrapText="1" indent="2"/>
    </xf>
    <xf numFmtId="0" fontId="14" fillId="0" borderId="26">
      <alignment horizontal="left" vertical="center" wrapText="1" indent="2"/>
    </xf>
    <xf numFmtId="0" fontId="14" fillId="9" borderId="26">
      <alignment horizontal="left" vertical="center" wrapText="1" indent="2"/>
    </xf>
    <xf numFmtId="0" fontId="14" fillId="0" borderId="26">
      <alignment horizontal="left" vertical="center" wrapText="1" indent="2"/>
    </xf>
    <xf numFmtId="0" fontId="8" fillId="0" borderId="0"/>
    <xf numFmtId="0" fontId="12" fillId="0" borderId="0"/>
    <xf numFmtId="0" fontId="16" fillId="7" borderId="23">
      <alignment horizontal="right" vertical="center"/>
    </xf>
    <xf numFmtId="0" fontId="44" fillId="0" borderId="17" applyNumberFormat="0" applyFill="0" applyAlignment="0" applyProtection="0"/>
    <xf numFmtId="0" fontId="11" fillId="9" borderId="23">
      <alignment horizontal="right" vertical="center"/>
    </xf>
    <xf numFmtId="0" fontId="14" fillId="0" borderId="26">
      <alignment horizontal="left" vertical="center" wrapText="1" indent="2"/>
    </xf>
    <xf numFmtId="4" fontId="16" fillId="7" borderId="23">
      <alignment horizontal="right" vertical="center"/>
    </xf>
    <xf numFmtId="4" fontId="11" fillId="7" borderId="23">
      <alignment horizontal="right" vertical="center"/>
    </xf>
    <xf numFmtId="0" fontId="14" fillId="8" borderId="23"/>
    <xf numFmtId="0" fontId="14" fillId="0" borderId="23" applyNumberFormat="0" applyFill="0" applyAlignment="0" applyProtection="0"/>
    <xf numFmtId="4" fontId="14" fillId="0" borderId="23">
      <alignment horizontal="right" vertical="center"/>
    </xf>
    <xf numFmtId="0" fontId="28" fillId="18" borderId="15" applyNumberFormat="0" applyAlignment="0" applyProtection="0"/>
    <xf numFmtId="0" fontId="14" fillId="9" borderId="26">
      <alignment horizontal="left" vertical="center" wrapText="1" indent="2"/>
    </xf>
    <xf numFmtId="0" fontId="11" fillId="9" borderId="23">
      <alignment horizontal="right" vertical="center"/>
    </xf>
    <xf numFmtId="0" fontId="44" fillId="0" borderId="17" applyNumberFormat="0" applyFill="0" applyAlignment="0" applyProtection="0"/>
    <xf numFmtId="0" fontId="37" fillId="18" borderId="15" applyNumberFormat="0" applyAlignment="0" applyProtection="0"/>
    <xf numFmtId="0" fontId="41" fillId="31" borderId="14" applyNumberFormat="0" applyAlignment="0" applyProtection="0"/>
    <xf numFmtId="4" fontId="14" fillId="8" borderId="23"/>
    <xf numFmtId="0" fontId="14" fillId="0" borderId="23">
      <alignment horizontal="right" vertical="center"/>
    </xf>
    <xf numFmtId="0" fontId="11" fillId="7" borderId="23">
      <alignment horizontal="right" vertical="center"/>
    </xf>
    <xf numFmtId="166" fontId="14" fillId="35" borderId="23" applyNumberFormat="0" applyFont="0" applyBorder="0" applyAlignment="0" applyProtection="0">
      <alignment horizontal="right" vertical="center"/>
    </xf>
    <xf numFmtId="49" fontId="14" fillId="0" borderId="23" applyNumberFormat="0" applyFont="0" applyFill="0" applyBorder="0" applyProtection="0">
      <alignment horizontal="left" vertical="center" indent="2"/>
    </xf>
    <xf numFmtId="0" fontId="28" fillId="18" borderId="15" applyNumberFormat="0" applyAlignment="0" applyProtection="0"/>
    <xf numFmtId="0" fontId="29" fillId="0" borderId="17" applyNumberFormat="0" applyFill="0" applyAlignment="0" applyProtection="0"/>
    <xf numFmtId="49" fontId="14" fillId="0" borderId="24" applyNumberFormat="0" applyFont="0" applyFill="0" applyBorder="0" applyProtection="0">
      <alignment horizontal="left" vertical="center" indent="5"/>
    </xf>
    <xf numFmtId="4" fontId="14" fillId="0" borderId="23">
      <alignment horizontal="right" vertical="center"/>
    </xf>
    <xf numFmtId="0" fontId="11" fillId="9" borderId="23">
      <alignment horizontal="right" vertical="center"/>
    </xf>
    <xf numFmtId="0" fontId="29" fillId="0" borderId="17" applyNumberFormat="0" applyFill="0" applyAlignment="0" applyProtection="0"/>
    <xf numFmtId="0" fontId="14" fillId="8" borderId="23"/>
    <xf numFmtId="0" fontId="11" fillId="9" borderId="23">
      <alignment horizontal="right" vertical="center"/>
    </xf>
    <xf numFmtId="0" fontId="14" fillId="0" borderId="23">
      <alignment horizontal="right" vertical="center"/>
    </xf>
    <xf numFmtId="0" fontId="11" fillId="9" borderId="25">
      <alignment horizontal="right" vertical="center"/>
    </xf>
    <xf numFmtId="0" fontId="19" fillId="34" borderId="22" applyNumberFormat="0" applyFont="0" applyAlignment="0" applyProtection="0"/>
    <xf numFmtId="0" fontId="16" fillId="7" borderId="23">
      <alignment horizontal="right" vertical="center"/>
    </xf>
    <xf numFmtId="0" fontId="14" fillId="0" borderId="23" applyNumberFormat="0" applyFill="0" applyAlignment="0" applyProtection="0"/>
    <xf numFmtId="0" fontId="11" fillId="9" borderId="23">
      <alignment horizontal="right" vertical="center"/>
    </xf>
    <xf numFmtId="0" fontId="11" fillId="9" borderId="23">
      <alignment horizontal="right" vertical="center"/>
    </xf>
    <xf numFmtId="0" fontId="14" fillId="0" borderId="13">
      <alignment horizontal="left" vertical="center" wrapText="1" indent="2"/>
    </xf>
    <xf numFmtId="0" fontId="11" fillId="9" borderId="25">
      <alignment horizontal="right" vertical="center"/>
    </xf>
    <xf numFmtId="0" fontId="14" fillId="0" borderId="23">
      <alignment horizontal="right" vertical="center"/>
    </xf>
    <xf numFmtId="0" fontId="16" fillId="7" borderId="23">
      <alignment horizontal="right" vertical="center"/>
    </xf>
    <xf numFmtId="0" fontId="14" fillId="8" borderId="23"/>
    <xf numFmtId="0" fontId="11" fillId="7" borderId="23">
      <alignment horizontal="right" vertical="center"/>
    </xf>
    <xf numFmtId="0" fontId="11" fillId="9" borderId="8">
      <alignment horizontal="right" vertical="center"/>
    </xf>
    <xf numFmtId="0" fontId="14" fillId="0" borderId="26">
      <alignment horizontal="left" vertical="center" wrapText="1" indent="2"/>
    </xf>
    <xf numFmtId="0" fontId="25" fillId="31" borderId="15" applyNumberFormat="0" applyAlignment="0" applyProtection="0"/>
    <xf numFmtId="0" fontId="12" fillId="34" borderId="22" applyNumberFormat="0" applyFont="0" applyAlignment="0" applyProtection="0"/>
    <xf numFmtId="4" fontId="11" fillId="9" borderId="24">
      <alignment horizontal="right" vertical="center"/>
    </xf>
    <xf numFmtId="0" fontId="44" fillId="0" borderId="17" applyNumberFormat="0" applyFill="0" applyAlignment="0" applyProtection="0"/>
    <xf numFmtId="0" fontId="19" fillId="34" borderId="22" applyNumberFormat="0" applyFont="0" applyAlignment="0" applyProtection="0"/>
    <xf numFmtId="4" fontId="14" fillId="0" borderId="23" applyFill="0" applyBorder="0" applyProtection="0">
      <alignment horizontal="right" vertical="center"/>
    </xf>
    <xf numFmtId="0" fontId="25" fillId="31" borderId="15" applyNumberFormat="0" applyAlignment="0" applyProtection="0"/>
    <xf numFmtId="4" fontId="14" fillId="0" borderId="23">
      <alignment horizontal="right" vertical="center"/>
    </xf>
    <xf numFmtId="0" fontId="14" fillId="0" borderId="23" applyNumberFormat="0" applyFill="0" applyAlignment="0" applyProtection="0"/>
    <xf numFmtId="4" fontId="14" fillId="0" borderId="23">
      <alignment horizontal="right" vertical="center"/>
    </xf>
    <xf numFmtId="0" fontId="41" fillId="31" borderId="14" applyNumberFormat="0" applyAlignment="0" applyProtection="0"/>
    <xf numFmtId="4" fontId="11" fillId="7" borderId="23">
      <alignment horizontal="right" vertical="center"/>
    </xf>
    <xf numFmtId="0" fontId="11" fillId="9" borderId="23">
      <alignment horizontal="right" vertical="center"/>
    </xf>
    <xf numFmtId="0" fontId="25" fillId="31" borderId="15" applyNumberFormat="0" applyAlignment="0" applyProtection="0"/>
    <xf numFmtId="0" fontId="37" fillId="18" borderId="15" applyNumberFormat="0" applyAlignment="0" applyProtection="0"/>
    <xf numFmtId="4" fontId="11" fillId="9" borderId="24">
      <alignment horizontal="right" vertical="center"/>
    </xf>
    <xf numFmtId="0" fontId="11" fillId="9" borderId="23">
      <alignment horizontal="right" vertical="center"/>
    </xf>
    <xf numFmtId="4" fontId="11" fillId="9" borderId="25">
      <alignment horizontal="right" vertical="center"/>
    </xf>
    <xf numFmtId="4" fontId="16" fillId="7" borderId="23">
      <alignment horizontal="right" vertical="center"/>
    </xf>
    <xf numFmtId="166" fontId="14" fillId="35" borderId="23" applyNumberFormat="0" applyFont="0" applyBorder="0" applyAlignment="0" applyProtection="0">
      <alignment horizontal="right" vertical="center"/>
    </xf>
    <xf numFmtId="0" fontId="14" fillId="9" borderId="26">
      <alignment horizontal="left" vertical="center" wrapText="1" indent="2"/>
    </xf>
    <xf numFmtId="4" fontId="11" fillId="9" borderId="23">
      <alignment horizontal="right" vertical="center"/>
    </xf>
    <xf numFmtId="0" fontId="11" fillId="7" borderId="23">
      <alignment horizontal="right" vertical="center"/>
    </xf>
    <xf numFmtId="0" fontId="41" fillId="31" borderId="14" applyNumberFormat="0" applyAlignment="0" applyProtection="0"/>
    <xf numFmtId="4" fontId="14" fillId="0" borderId="23">
      <alignment horizontal="right" vertical="center"/>
    </xf>
    <xf numFmtId="0" fontId="14" fillId="9" borderId="26">
      <alignment horizontal="left" vertical="center" wrapText="1" indent="2"/>
    </xf>
    <xf numFmtId="0" fontId="37" fillId="18" borderId="15" applyNumberFormat="0" applyAlignment="0" applyProtection="0"/>
    <xf numFmtId="0" fontId="24" fillId="31" borderId="15" applyNumberFormat="0" applyAlignment="0" applyProtection="0"/>
    <xf numFmtId="0" fontId="29" fillId="0" borderId="17" applyNumberFormat="0" applyFill="0" applyAlignment="0" applyProtection="0"/>
    <xf numFmtId="0" fontId="41" fillId="31" borderId="14" applyNumberFormat="0" applyAlignment="0" applyProtection="0"/>
    <xf numFmtId="4" fontId="14" fillId="8" borderId="23"/>
    <xf numFmtId="0" fontId="19" fillId="34" borderId="22" applyNumberFormat="0" applyFont="0" applyAlignment="0" applyProtection="0"/>
    <xf numFmtId="0" fontId="25" fillId="31" borderId="15" applyNumberFormat="0" applyAlignment="0" applyProtection="0"/>
    <xf numFmtId="0" fontId="14" fillId="0" borderId="26">
      <alignment horizontal="left" vertical="center" wrapText="1" indent="2"/>
    </xf>
    <xf numFmtId="0" fontId="24" fillId="31" borderId="15" applyNumberFormat="0" applyAlignment="0" applyProtection="0"/>
    <xf numFmtId="0" fontId="22" fillId="31" borderId="14" applyNumberFormat="0" applyAlignment="0" applyProtection="0"/>
    <xf numFmtId="0" fontId="16" fillId="7" borderId="23">
      <alignment horizontal="right" vertical="center"/>
    </xf>
    <xf numFmtId="0" fontId="24" fillId="31" borderId="15" applyNumberFormat="0" applyAlignment="0" applyProtection="0"/>
    <xf numFmtId="0" fontId="25" fillId="31" borderId="15" applyNumberFormat="0" applyAlignment="0" applyProtection="0"/>
    <xf numFmtId="0" fontId="28" fillId="18" borderId="15" applyNumberFormat="0" applyAlignment="0" applyProtection="0"/>
    <xf numFmtId="0" fontId="29" fillId="0" borderId="17" applyNumberFormat="0" applyFill="0" applyAlignment="0" applyProtection="0"/>
    <xf numFmtId="0" fontId="22" fillId="31" borderId="14" applyNumberFormat="0" applyAlignment="0" applyProtection="0"/>
    <xf numFmtId="0" fontId="28" fillId="18" borderId="15" applyNumberFormat="0" applyAlignment="0" applyProtection="0"/>
    <xf numFmtId="0" fontId="37" fillId="18" borderId="15" applyNumberFormat="0" applyAlignment="0" applyProtection="0"/>
    <xf numFmtId="0" fontId="12" fillId="34" borderId="22" applyNumberFormat="0" applyFont="0" applyAlignment="0" applyProtection="0"/>
    <xf numFmtId="0" fontId="44" fillId="0" borderId="17" applyNumberFormat="0" applyFill="0" applyAlignment="0" applyProtection="0"/>
    <xf numFmtId="4" fontId="16" fillId="7" borderId="23">
      <alignment horizontal="right" vertical="center"/>
    </xf>
    <xf numFmtId="4" fontId="11" fillId="9" borderId="24">
      <alignment horizontal="right" vertical="center"/>
    </xf>
    <xf numFmtId="0" fontId="22" fillId="31" borderId="14" applyNumberFormat="0" applyAlignment="0" applyProtection="0"/>
    <xf numFmtId="0" fontId="37" fillId="18" borderId="15" applyNumberFormat="0" applyAlignment="0" applyProtection="0"/>
    <xf numFmtId="0" fontId="14" fillId="7" borderId="24">
      <alignment horizontal="left" vertical="center"/>
    </xf>
    <xf numFmtId="0" fontId="19" fillId="34" borderId="22" applyNumberFormat="0" applyFont="0" applyAlignment="0" applyProtection="0"/>
    <xf numFmtId="4" fontId="14" fillId="0" borderId="23" applyFill="0" applyBorder="0" applyProtection="0">
      <alignment horizontal="right" vertical="center"/>
    </xf>
    <xf numFmtId="0" fontId="19" fillId="34" borderId="22" applyNumberFormat="0" applyFont="0" applyAlignment="0" applyProtection="0"/>
    <xf numFmtId="0" fontId="12" fillId="34" borderId="22" applyNumberFormat="0" applyFont="0" applyAlignment="0" applyProtection="0"/>
    <xf numFmtId="0" fontId="41" fillId="31" borderId="14" applyNumberFormat="0" applyAlignment="0" applyProtection="0"/>
    <xf numFmtId="0" fontId="14" fillId="9" borderId="26">
      <alignment horizontal="left" vertical="center" wrapText="1" indent="2"/>
    </xf>
    <xf numFmtId="0" fontId="44" fillId="0" borderId="17" applyNumberFormat="0" applyFill="0" applyAlignment="0" applyProtection="0"/>
    <xf numFmtId="0" fontId="37" fillId="18" borderId="15" applyNumberFormat="0" applyAlignment="0" applyProtection="0"/>
    <xf numFmtId="166" fontId="14" fillId="35" borderId="23" applyNumberFormat="0" applyFont="0" applyBorder="0" applyAlignment="0" applyProtection="0">
      <alignment horizontal="right" vertical="center"/>
    </xf>
    <xf numFmtId="4" fontId="14" fillId="8" borderId="23"/>
    <xf numFmtId="0" fontId="25" fillId="31" borderId="15" applyNumberFormat="0" applyAlignment="0" applyProtection="0"/>
    <xf numFmtId="0" fontId="14" fillId="9" borderId="26">
      <alignment horizontal="left" vertical="center" wrapText="1" indent="2"/>
    </xf>
    <xf numFmtId="0" fontId="19" fillId="34" borderId="22" applyNumberFormat="0" applyFont="0" applyAlignment="0" applyProtection="0"/>
    <xf numFmtId="0" fontId="41" fillId="31" borderId="14" applyNumberFormat="0" applyAlignment="0" applyProtection="0"/>
    <xf numFmtId="4" fontId="14" fillId="8" borderId="23"/>
    <xf numFmtId="0" fontId="24" fillId="31" borderId="15" applyNumberFormat="0" applyAlignment="0" applyProtection="0"/>
    <xf numFmtId="0" fontId="11" fillId="9" borderId="24">
      <alignment horizontal="right" vertical="center"/>
    </xf>
    <xf numFmtId="0" fontId="14" fillId="8" borderId="23"/>
    <xf numFmtId="49" fontId="13" fillId="0" borderId="23" applyNumberFormat="0" applyFill="0" applyBorder="0" applyProtection="0">
      <alignment horizontal="left" vertical="center"/>
    </xf>
    <xf numFmtId="0" fontId="14" fillId="7" borderId="24">
      <alignment horizontal="left" vertical="center"/>
    </xf>
    <xf numFmtId="166" fontId="14" fillId="35" borderId="23" applyNumberFormat="0" applyFont="0" applyBorder="0" applyAlignment="0" applyProtection="0">
      <alignment horizontal="right" vertical="center"/>
    </xf>
    <xf numFmtId="0" fontId="14" fillId="0" borderId="23" applyNumberFormat="0" applyFill="0" applyAlignment="0" applyProtection="0"/>
    <xf numFmtId="0" fontId="14" fillId="9" borderId="26">
      <alignment horizontal="left" vertical="center" wrapText="1" indent="2"/>
    </xf>
    <xf numFmtId="4" fontId="16" fillId="7" borderId="23">
      <alignment horizontal="right" vertical="center"/>
    </xf>
    <xf numFmtId="0" fontId="29" fillId="0" borderId="17" applyNumberFormat="0" applyFill="0" applyAlignment="0" applyProtection="0"/>
    <xf numFmtId="0" fontId="11" fillId="9" borderId="23">
      <alignment horizontal="right" vertical="center"/>
    </xf>
    <xf numFmtId="0" fontId="14" fillId="8" borderId="23"/>
    <xf numFmtId="4" fontId="14" fillId="8" borderId="23"/>
    <xf numFmtId="0" fontId="11" fillId="9" borderId="24">
      <alignment horizontal="right" vertical="center"/>
    </xf>
    <xf numFmtId="49" fontId="14" fillId="0" borderId="24" applyNumberFormat="0" applyFont="0" applyFill="0" applyBorder="0" applyProtection="0">
      <alignment horizontal="left" vertical="center" indent="5"/>
    </xf>
    <xf numFmtId="0" fontId="25" fillId="31" borderId="15" applyNumberFormat="0" applyAlignment="0" applyProtection="0"/>
    <xf numFmtId="0" fontId="44" fillId="0" borderId="17" applyNumberFormat="0" applyFill="0" applyAlignment="0" applyProtection="0"/>
    <xf numFmtId="0" fontId="14" fillId="9" borderId="26">
      <alignment horizontal="left" vertical="center" wrapText="1" indent="2"/>
    </xf>
    <xf numFmtId="4" fontId="16" fillId="7" borderId="23">
      <alignment horizontal="right" vertical="center"/>
    </xf>
    <xf numFmtId="4" fontId="11" fillId="9" borderId="23">
      <alignment horizontal="right" vertical="center"/>
    </xf>
    <xf numFmtId="0" fontId="28" fillId="18" borderId="15" applyNumberFormat="0" applyAlignment="0" applyProtection="0"/>
    <xf numFmtId="0" fontId="29" fillId="0" borderId="17" applyNumberFormat="0" applyFill="0" applyAlignment="0" applyProtection="0"/>
    <xf numFmtId="0" fontId="37" fillId="18" borderId="15" applyNumberFormat="0" applyAlignment="0" applyProtection="0"/>
    <xf numFmtId="0" fontId="19" fillId="34" borderId="22" applyNumberFormat="0" applyFont="0" applyAlignment="0" applyProtection="0"/>
    <xf numFmtId="0" fontId="41" fillId="31" borderId="14" applyNumberFormat="0" applyAlignment="0" applyProtection="0"/>
    <xf numFmtId="49" fontId="14" fillId="0" borderId="23" applyNumberFormat="0" applyFont="0" applyFill="0" applyBorder="0" applyProtection="0">
      <alignment horizontal="left" vertical="center" indent="2"/>
    </xf>
    <xf numFmtId="0" fontId="44" fillId="0" borderId="17" applyNumberFormat="0" applyFill="0" applyAlignment="0" applyProtection="0"/>
    <xf numFmtId="0" fontId="12" fillId="34" borderId="22" applyNumberFormat="0" applyFont="0" applyAlignment="0" applyProtection="0"/>
    <xf numFmtId="49" fontId="14" fillId="0" borderId="23" applyNumberFormat="0" applyFont="0" applyFill="0" applyBorder="0" applyProtection="0">
      <alignment horizontal="left" vertical="center" indent="2"/>
    </xf>
    <xf numFmtId="0" fontId="22" fillId="31" borderId="14" applyNumberFormat="0" applyAlignment="0" applyProtection="0"/>
    <xf numFmtId="49" fontId="13" fillId="0" borderId="23" applyNumberFormat="0" applyFill="0" applyBorder="0" applyProtection="0">
      <alignment horizontal="left" vertical="center"/>
    </xf>
    <xf numFmtId="0" fontId="28" fillId="18" borderId="15" applyNumberFormat="0" applyAlignment="0" applyProtection="0"/>
    <xf numFmtId="0" fontId="28" fillId="18" borderId="15" applyNumberFormat="0" applyAlignment="0" applyProtection="0"/>
    <xf numFmtId="0" fontId="11" fillId="7" borderId="23">
      <alignment horizontal="right" vertical="center"/>
    </xf>
    <xf numFmtId="4" fontId="11" fillId="7" borderId="23">
      <alignment horizontal="right" vertical="center"/>
    </xf>
    <xf numFmtId="0" fontId="16" fillId="7" borderId="23">
      <alignment horizontal="right" vertical="center"/>
    </xf>
    <xf numFmtId="4" fontId="16" fillId="7" borderId="23">
      <alignment horizontal="right" vertical="center"/>
    </xf>
    <xf numFmtId="0" fontId="11" fillId="9" borderId="23">
      <alignment horizontal="right" vertical="center"/>
    </xf>
    <xf numFmtId="4" fontId="11" fillId="9" borderId="23">
      <alignment horizontal="right" vertical="center"/>
    </xf>
    <xf numFmtId="0" fontId="11" fillId="9" borderId="23">
      <alignment horizontal="right" vertical="center"/>
    </xf>
    <xf numFmtId="4" fontId="11" fillId="9" borderId="23">
      <alignment horizontal="right" vertical="center"/>
    </xf>
    <xf numFmtId="0" fontId="11" fillId="9" borderId="24">
      <alignment horizontal="right" vertical="center"/>
    </xf>
    <xf numFmtId="4" fontId="11" fillId="9" borderId="24">
      <alignment horizontal="right" vertical="center"/>
    </xf>
    <xf numFmtId="0" fontId="11" fillId="9" borderId="25">
      <alignment horizontal="right" vertical="center"/>
    </xf>
    <xf numFmtId="4" fontId="11" fillId="9" borderId="25">
      <alignment horizontal="right" vertical="center"/>
    </xf>
    <xf numFmtId="0" fontId="25" fillId="31" borderId="15" applyNumberFormat="0" applyAlignment="0" applyProtection="0"/>
    <xf numFmtId="0" fontId="14" fillId="9" borderId="26">
      <alignment horizontal="left" vertical="center" wrapText="1" indent="2"/>
    </xf>
    <xf numFmtId="0" fontId="14" fillId="0" borderId="26">
      <alignment horizontal="left" vertical="center" wrapText="1" indent="2"/>
    </xf>
    <xf numFmtId="0" fontId="14" fillId="7" borderId="24">
      <alignment horizontal="left" vertical="center"/>
    </xf>
    <xf numFmtId="0" fontId="11" fillId="9" borderId="24">
      <alignment horizontal="right" vertical="center"/>
    </xf>
    <xf numFmtId="0" fontId="37" fillId="18" borderId="15" applyNumberFormat="0" applyAlignment="0" applyProtection="0"/>
    <xf numFmtId="0" fontId="14" fillId="0" borderId="23">
      <alignment horizontal="right" vertical="center"/>
    </xf>
    <xf numFmtId="4" fontId="14" fillId="0" borderId="23">
      <alignment horizontal="right" vertical="center"/>
    </xf>
    <xf numFmtId="0" fontId="29" fillId="0" borderId="17" applyNumberFormat="0" applyFill="0" applyAlignment="0" applyProtection="0"/>
    <xf numFmtId="0" fontId="14" fillId="0" borderId="23" applyNumberFormat="0" applyFill="0" applyAlignment="0" applyProtection="0"/>
    <xf numFmtId="0" fontId="41" fillId="31" borderId="14" applyNumberFormat="0" applyAlignment="0" applyProtection="0"/>
    <xf numFmtId="166" fontId="14" fillId="35" borderId="23" applyNumberFormat="0" applyFont="0" applyBorder="0" applyAlignment="0" applyProtection="0">
      <alignment horizontal="right" vertical="center"/>
    </xf>
    <xf numFmtId="0" fontId="14" fillId="8" borderId="23"/>
    <xf numFmtId="4" fontId="14" fillId="8" borderId="23"/>
    <xf numFmtId="0" fontId="44" fillId="0" borderId="17" applyNumberFormat="0" applyFill="0" applyAlignment="0" applyProtection="0"/>
    <xf numFmtId="4" fontId="11" fillId="9" borderId="23">
      <alignment horizontal="right" vertical="center"/>
    </xf>
    <xf numFmtId="4" fontId="16" fillId="7" borderId="23">
      <alignment horizontal="right" vertical="center"/>
    </xf>
    <xf numFmtId="0" fontId="11" fillId="9" borderId="25">
      <alignment horizontal="right" vertical="center"/>
    </xf>
    <xf numFmtId="49" fontId="13" fillId="0" borderId="23" applyNumberFormat="0" applyFill="0" applyBorder="0" applyProtection="0">
      <alignment horizontal="left" vertical="center"/>
    </xf>
    <xf numFmtId="0" fontId="24" fillId="31" borderId="15" applyNumberFormat="0" applyAlignment="0" applyProtection="0"/>
    <xf numFmtId="0" fontId="11" fillId="9" borderId="23">
      <alignment horizontal="right" vertical="center"/>
    </xf>
    <xf numFmtId="0" fontId="44" fillId="0" borderId="17" applyNumberFormat="0" applyFill="0" applyAlignment="0" applyProtection="0"/>
    <xf numFmtId="4" fontId="11" fillId="9" borderId="23">
      <alignment horizontal="right" vertical="center"/>
    </xf>
    <xf numFmtId="0" fontId="25" fillId="31" borderId="15" applyNumberFormat="0" applyAlignment="0" applyProtection="0"/>
    <xf numFmtId="0" fontId="12" fillId="34" borderId="22" applyNumberFormat="0" applyFont="0" applyAlignment="0" applyProtection="0"/>
    <xf numFmtId="0" fontId="28" fillId="18" borderId="15" applyNumberFormat="0" applyAlignment="0" applyProtection="0"/>
    <xf numFmtId="0" fontId="29" fillId="0" borderId="17" applyNumberFormat="0" applyFill="0" applyAlignment="0" applyProtection="0"/>
    <xf numFmtId="4" fontId="11" fillId="7" borderId="23">
      <alignment horizontal="right" vertical="center"/>
    </xf>
    <xf numFmtId="0" fontId="19" fillId="34" borderId="22" applyNumberFormat="0" applyFont="0" applyAlignment="0" applyProtection="0"/>
    <xf numFmtId="0" fontId="11" fillId="9" borderId="23">
      <alignment horizontal="right" vertical="center"/>
    </xf>
    <xf numFmtId="4" fontId="11" fillId="7" borderId="23">
      <alignment horizontal="right" vertical="center"/>
    </xf>
    <xf numFmtId="0" fontId="11" fillId="9" borderId="24">
      <alignment horizontal="right" vertical="center"/>
    </xf>
    <xf numFmtId="0" fontId="41" fillId="31" borderId="14" applyNumberFormat="0" applyAlignment="0" applyProtection="0"/>
    <xf numFmtId="0" fontId="24" fillId="31" borderId="15" applyNumberFormat="0" applyAlignment="0" applyProtection="0"/>
    <xf numFmtId="49" fontId="13" fillId="0" borderId="23" applyNumberFormat="0" applyFill="0" applyBorder="0" applyProtection="0">
      <alignment horizontal="left" vertical="center"/>
    </xf>
    <xf numFmtId="0" fontId="28" fillId="18" borderId="15" applyNumberFormat="0" applyAlignment="0" applyProtection="0"/>
    <xf numFmtId="4" fontId="14" fillId="0" borderId="23" applyFill="0" applyBorder="0" applyProtection="0">
      <alignment horizontal="right" vertical="center"/>
    </xf>
    <xf numFmtId="0" fontId="11" fillId="9" borderId="23">
      <alignment horizontal="right" vertical="center"/>
    </xf>
    <xf numFmtId="0" fontId="25" fillId="31" borderId="15" applyNumberFormat="0" applyAlignment="0" applyProtection="0"/>
    <xf numFmtId="0" fontId="41" fillId="31" borderId="14" applyNumberFormat="0" applyAlignment="0" applyProtection="0"/>
    <xf numFmtId="49" fontId="14" fillId="0" borderId="24" applyNumberFormat="0" applyFont="0" applyFill="0" applyBorder="0" applyProtection="0">
      <alignment horizontal="left" vertical="center" indent="5"/>
    </xf>
    <xf numFmtId="0" fontId="37" fillId="18" borderId="15" applyNumberFormat="0" applyAlignment="0" applyProtection="0"/>
    <xf numFmtId="0" fontId="11" fillId="9" borderId="24">
      <alignment horizontal="right" vertical="center"/>
    </xf>
    <xf numFmtId="0" fontId="29" fillId="0" borderId="17" applyNumberFormat="0" applyFill="0" applyAlignment="0" applyProtection="0"/>
    <xf numFmtId="0" fontId="14" fillId="0" borderId="23" applyNumberFormat="0" applyFill="0" applyAlignment="0" applyProtection="0"/>
    <xf numFmtId="4" fontId="11" fillId="7" borderId="23">
      <alignment horizontal="right" vertical="center"/>
    </xf>
    <xf numFmtId="0" fontId="24" fillId="31" borderId="15" applyNumberFormat="0" applyAlignment="0" applyProtection="0"/>
    <xf numFmtId="0" fontId="14" fillId="0" borderId="23" applyNumberFormat="0" applyFill="0" applyAlignment="0" applyProtection="0"/>
    <xf numFmtId="4" fontId="11" fillId="9" borderId="23">
      <alignment horizontal="right" vertical="center"/>
    </xf>
    <xf numFmtId="49" fontId="14" fillId="0" borderId="23" applyNumberFormat="0" applyFont="0" applyFill="0" applyBorder="0" applyProtection="0">
      <alignment horizontal="left" vertical="center" indent="2"/>
    </xf>
    <xf numFmtId="49" fontId="14" fillId="0" borderId="24" applyNumberFormat="0" applyFont="0" applyFill="0" applyBorder="0" applyProtection="0">
      <alignment horizontal="left" vertical="center" indent="5"/>
    </xf>
    <xf numFmtId="0" fontId="37" fillId="18" borderId="15" applyNumberFormat="0" applyAlignment="0" applyProtection="0"/>
    <xf numFmtId="0" fontId="14" fillId="0" borderId="26">
      <alignment horizontal="left" vertical="center" wrapText="1" indent="2"/>
    </xf>
    <xf numFmtId="0" fontId="11" fillId="9" borderId="24">
      <alignment horizontal="right" vertical="center"/>
    </xf>
    <xf numFmtId="0" fontId="11" fillId="9" borderId="23">
      <alignment horizontal="right" vertical="center"/>
    </xf>
    <xf numFmtId="4" fontId="14" fillId="0" borderId="23" applyFill="0" applyBorder="0" applyProtection="0">
      <alignment horizontal="right" vertical="center"/>
    </xf>
    <xf numFmtId="49" fontId="13" fillId="0" borderId="23" applyNumberFormat="0" applyFill="0" applyBorder="0" applyProtection="0">
      <alignment horizontal="left" vertical="center"/>
    </xf>
    <xf numFmtId="0" fontId="19" fillId="34" borderId="22" applyNumberFormat="0" applyFont="0" applyAlignment="0" applyProtection="0"/>
    <xf numFmtId="0" fontId="37" fillId="18" borderId="15" applyNumberFormat="0" applyAlignment="0" applyProtection="0"/>
    <xf numFmtId="4" fontId="11" fillId="7" borderId="23">
      <alignment horizontal="right" vertical="center"/>
    </xf>
    <xf numFmtId="4" fontId="11" fillId="9" borderId="23">
      <alignment horizontal="right" vertical="center"/>
    </xf>
    <xf numFmtId="4" fontId="11" fillId="9" borderId="23">
      <alignment horizontal="right" vertical="center"/>
    </xf>
    <xf numFmtId="4" fontId="14" fillId="8" borderId="23"/>
    <xf numFmtId="0" fontId="44" fillId="0" borderId="17" applyNumberFormat="0" applyFill="0" applyAlignment="0" applyProtection="0"/>
    <xf numFmtId="0" fontId="24" fillId="31" borderId="15" applyNumberFormat="0" applyAlignment="0" applyProtection="0"/>
    <xf numFmtId="4" fontId="11" fillId="7" borderId="23">
      <alignment horizontal="right" vertical="center"/>
    </xf>
    <xf numFmtId="0" fontId="14" fillId="7" borderId="24">
      <alignment horizontal="left" vertical="center"/>
    </xf>
    <xf numFmtId="4" fontId="14" fillId="0" borderId="23" applyFill="0" applyBorder="0" applyProtection="0">
      <alignment horizontal="right" vertical="center"/>
    </xf>
    <xf numFmtId="4" fontId="14" fillId="0" borderId="23" applyFill="0" applyBorder="0" applyProtection="0">
      <alignment horizontal="right" vertical="center"/>
    </xf>
    <xf numFmtId="0" fontId="44" fillId="0" borderId="17" applyNumberFormat="0" applyFill="0" applyAlignment="0" applyProtection="0"/>
    <xf numFmtId="0" fontId="41" fillId="31" borderId="14" applyNumberFormat="0" applyAlignment="0" applyProtection="0"/>
    <xf numFmtId="0" fontId="22" fillId="31" borderId="14" applyNumberFormat="0" applyAlignment="0" applyProtection="0"/>
    <xf numFmtId="0" fontId="24" fillId="31" borderId="15" applyNumberFormat="0" applyAlignment="0" applyProtection="0"/>
    <xf numFmtId="0" fontId="29" fillId="0" borderId="17" applyNumberFormat="0" applyFill="0" applyAlignment="0" applyProtection="0"/>
    <xf numFmtId="0" fontId="25" fillId="31" borderId="15" applyNumberFormat="0" applyAlignment="0" applyProtection="0"/>
    <xf numFmtId="0" fontId="14" fillId="8" borderId="23"/>
    <xf numFmtId="0" fontId="16" fillId="7" borderId="23">
      <alignment horizontal="right" vertical="center"/>
    </xf>
    <xf numFmtId="0" fontId="28" fillId="18" borderId="15" applyNumberFormat="0" applyAlignment="0" applyProtection="0"/>
    <xf numFmtId="0" fontId="22" fillId="31" borderId="14" applyNumberFormat="0" applyAlignment="0" applyProtection="0"/>
    <xf numFmtId="0" fontId="29" fillId="0" borderId="17" applyNumberFormat="0" applyFill="0" applyAlignment="0" applyProtection="0"/>
    <xf numFmtId="4" fontId="11" fillId="9" borderId="25">
      <alignment horizontal="right" vertical="center"/>
    </xf>
    <xf numFmtId="4" fontId="16" fillId="7" borderId="23">
      <alignment horizontal="right" vertical="center"/>
    </xf>
    <xf numFmtId="166" fontId="14" fillId="35" borderId="23" applyNumberFormat="0" applyFont="0" applyBorder="0" applyAlignment="0" applyProtection="0">
      <alignment horizontal="right" vertical="center"/>
    </xf>
    <xf numFmtId="0" fontId="11" fillId="9" borderId="25">
      <alignment horizontal="right" vertical="center"/>
    </xf>
    <xf numFmtId="0" fontId="24" fillId="31" borderId="15" applyNumberFormat="0" applyAlignment="0" applyProtection="0"/>
    <xf numFmtId="0" fontId="19" fillId="34" borderId="22" applyNumberFormat="0" applyFont="0" applyAlignment="0" applyProtection="0"/>
    <xf numFmtId="0" fontId="14" fillId="9" borderId="26">
      <alignment horizontal="left" vertical="center" wrapText="1" indent="2"/>
    </xf>
    <xf numFmtId="0" fontId="29" fillId="0" borderId="17" applyNumberFormat="0" applyFill="0" applyAlignment="0" applyProtection="0"/>
    <xf numFmtId="0" fontId="14" fillId="0" borderId="26">
      <alignment horizontal="left" vertical="center" wrapText="1" indent="2"/>
    </xf>
    <xf numFmtId="4" fontId="11" fillId="9" borderId="25">
      <alignment horizontal="right" vertical="center"/>
    </xf>
    <xf numFmtId="0" fontId="44" fillId="0" borderId="17" applyNumberFormat="0" applyFill="0" applyAlignment="0" applyProtection="0"/>
    <xf numFmtId="0" fontId="28" fillId="18" borderId="15" applyNumberFormat="0" applyAlignment="0" applyProtection="0"/>
    <xf numFmtId="4" fontId="11" fillId="9" borderId="24">
      <alignment horizontal="right" vertical="center"/>
    </xf>
    <xf numFmtId="0" fontId="11" fillId="9" borderId="23">
      <alignment horizontal="right" vertical="center"/>
    </xf>
    <xf numFmtId="0" fontId="14" fillId="0" borderId="26">
      <alignment horizontal="left" vertical="center" wrapText="1" indent="2"/>
    </xf>
    <xf numFmtId="0" fontId="14" fillId="9" borderId="26">
      <alignment horizontal="left" vertical="center" wrapText="1" indent="2"/>
    </xf>
    <xf numFmtId="0" fontId="14" fillId="0" borderId="26">
      <alignment horizontal="left" vertical="center" wrapText="1" indent="2"/>
    </xf>
    <xf numFmtId="0" fontId="14" fillId="8" borderId="23"/>
    <xf numFmtId="0" fontId="25" fillId="31" borderId="15" applyNumberFormat="0" applyAlignment="0" applyProtection="0"/>
    <xf numFmtId="49" fontId="14" fillId="0" borderId="23" applyNumberFormat="0" applyFont="0" applyFill="0" applyBorder="0" applyProtection="0">
      <alignment horizontal="left" vertical="center" indent="2"/>
    </xf>
    <xf numFmtId="4" fontId="11" fillId="9" borderId="25">
      <alignment horizontal="right" vertical="center"/>
    </xf>
    <xf numFmtId="0" fontId="14" fillId="0" borderId="23">
      <alignment horizontal="right" vertical="center"/>
    </xf>
    <xf numFmtId="0" fontId="28" fillId="18" borderId="15" applyNumberFormat="0" applyAlignment="0" applyProtection="0"/>
    <xf numFmtId="0" fontId="14" fillId="8" borderId="23"/>
    <xf numFmtId="0" fontId="14" fillId="9" borderId="26">
      <alignment horizontal="left" vertical="center" wrapText="1" indent="2"/>
    </xf>
    <xf numFmtId="0" fontId="19" fillId="34" borderId="22" applyNumberFormat="0" applyFont="0" applyAlignment="0" applyProtection="0"/>
    <xf numFmtId="0" fontId="22" fillId="31" borderId="14" applyNumberFormat="0" applyAlignment="0" applyProtection="0"/>
    <xf numFmtId="0" fontId="37" fillId="18" borderId="15" applyNumberFormat="0" applyAlignment="0" applyProtection="0"/>
    <xf numFmtId="0" fontId="24" fillId="31" borderId="15" applyNumberFormat="0" applyAlignment="0" applyProtection="0"/>
    <xf numFmtId="4" fontId="11" fillId="9" borderId="23">
      <alignment horizontal="right" vertical="center"/>
    </xf>
    <xf numFmtId="0" fontId="14" fillId="0" borderId="23">
      <alignment horizontal="right" vertical="center"/>
    </xf>
    <xf numFmtId="0" fontId="41" fillId="31" borderId="14" applyNumberFormat="0" applyAlignment="0" applyProtection="0"/>
    <xf numFmtId="0" fontId="25" fillId="31" borderId="15" applyNumberFormat="0" applyAlignment="0" applyProtection="0"/>
    <xf numFmtId="0" fontId="29" fillId="0" borderId="17" applyNumberFormat="0" applyFill="0" applyAlignment="0" applyProtection="0"/>
    <xf numFmtId="0" fontId="16" fillId="7" borderId="23">
      <alignment horizontal="right" vertical="center"/>
    </xf>
    <xf numFmtId="166" fontId="14" fillId="35" borderId="23" applyNumberFormat="0" applyFont="0" applyBorder="0" applyAlignment="0" applyProtection="0">
      <alignment horizontal="right" vertical="center"/>
    </xf>
    <xf numFmtId="4" fontId="11" fillId="9" borderId="25">
      <alignment horizontal="right" vertical="center"/>
    </xf>
    <xf numFmtId="4" fontId="14" fillId="8" borderId="23"/>
    <xf numFmtId="4" fontId="11" fillId="9" borderId="24">
      <alignment horizontal="right" vertical="center"/>
    </xf>
    <xf numFmtId="0" fontId="44" fillId="0" borderId="17" applyNumberFormat="0" applyFill="0" applyAlignment="0" applyProtection="0"/>
    <xf numFmtId="4" fontId="14" fillId="0" borderId="23">
      <alignment horizontal="right" vertical="center"/>
    </xf>
    <xf numFmtId="0" fontId="11" fillId="7" borderId="23">
      <alignment horizontal="right" vertical="center"/>
    </xf>
    <xf numFmtId="0" fontId="14" fillId="8" borderId="23"/>
    <xf numFmtId="0" fontId="14" fillId="9" borderId="26">
      <alignment horizontal="left" vertical="center" wrapText="1" indent="2"/>
    </xf>
    <xf numFmtId="0" fontId="11" fillId="9" borderId="25">
      <alignment horizontal="right" vertical="center"/>
    </xf>
    <xf numFmtId="0" fontId="14" fillId="0" borderId="23" applyNumberFormat="0" applyFill="0" applyAlignment="0" applyProtection="0"/>
    <xf numFmtId="0" fontId="14" fillId="0" borderId="26">
      <alignment horizontal="left" vertical="center" wrapText="1" indent="2"/>
    </xf>
    <xf numFmtId="49" fontId="13" fillId="0" borderId="23" applyNumberFormat="0" applyFill="0" applyBorder="0" applyProtection="0">
      <alignment horizontal="left" vertical="center"/>
    </xf>
    <xf numFmtId="0" fontId="11" fillId="9" borderId="25">
      <alignment horizontal="right" vertical="center"/>
    </xf>
    <xf numFmtId="0" fontId="24" fillId="31" borderId="15" applyNumberFormat="0" applyAlignment="0" applyProtection="0"/>
    <xf numFmtId="4" fontId="11" fillId="9" borderId="23">
      <alignment horizontal="right" vertical="center"/>
    </xf>
    <xf numFmtId="0" fontId="14" fillId="9" borderId="26">
      <alignment horizontal="left" vertical="center" wrapText="1" indent="2"/>
    </xf>
    <xf numFmtId="0" fontId="37" fillId="18" borderId="15" applyNumberFormat="0" applyAlignment="0" applyProtection="0"/>
    <xf numFmtId="4" fontId="11" fillId="9" borderId="23">
      <alignment horizontal="right" vertical="center"/>
    </xf>
    <xf numFmtId="0" fontId="14" fillId="0" borderId="26">
      <alignment horizontal="left" vertical="center" wrapText="1" indent="2"/>
    </xf>
    <xf numFmtId="49" fontId="14" fillId="0" borderId="23" applyNumberFormat="0" applyFont="0" applyFill="0" applyBorder="0" applyProtection="0">
      <alignment horizontal="left" vertical="center" indent="2"/>
    </xf>
    <xf numFmtId="0" fontId="11" fillId="7" borderId="23">
      <alignment horizontal="right" vertical="center"/>
    </xf>
    <xf numFmtId="0" fontId="22" fillId="31" borderId="14" applyNumberFormat="0" applyAlignment="0" applyProtection="0"/>
    <xf numFmtId="4" fontId="11" fillId="9" borderId="23">
      <alignment horizontal="right" vertical="center"/>
    </xf>
    <xf numFmtId="0" fontId="14" fillId="8" borderId="23"/>
    <xf numFmtId="0" fontId="24" fillId="31" borderId="15" applyNumberFormat="0" applyAlignment="0" applyProtection="0"/>
    <xf numFmtId="0" fontId="11" fillId="7" borderId="23">
      <alignment horizontal="right" vertical="center"/>
    </xf>
    <xf numFmtId="0" fontId="14" fillId="0" borderId="23">
      <alignment horizontal="right" vertical="center"/>
    </xf>
    <xf numFmtId="0" fontId="44" fillId="0" borderId="17" applyNumberFormat="0" applyFill="0" applyAlignment="0" applyProtection="0"/>
    <xf numFmtId="0" fontId="14" fillId="7" borderId="24">
      <alignment horizontal="left" vertical="center"/>
    </xf>
    <xf numFmtId="0" fontId="37" fillId="18" borderId="15" applyNumberFormat="0" applyAlignment="0" applyProtection="0"/>
    <xf numFmtId="166" fontId="14" fillId="35" borderId="23" applyNumberFormat="0" applyFont="0" applyBorder="0" applyAlignment="0" applyProtection="0">
      <alignment horizontal="right" vertical="center"/>
    </xf>
    <xf numFmtId="0" fontId="19" fillId="34" borderId="22" applyNumberFormat="0" applyFont="0" applyAlignment="0" applyProtection="0"/>
    <xf numFmtId="0" fontId="14" fillId="0" borderId="26">
      <alignment horizontal="left" vertical="center" wrapText="1" indent="2"/>
    </xf>
    <xf numFmtId="4" fontId="14" fillId="8" borderId="23"/>
    <xf numFmtId="49" fontId="13" fillId="0" borderId="23" applyNumberFormat="0" applyFill="0" applyBorder="0" applyProtection="0">
      <alignment horizontal="left" vertical="center"/>
    </xf>
    <xf numFmtId="0" fontId="14" fillId="0" borderId="23">
      <alignment horizontal="right" vertical="center"/>
    </xf>
    <xf numFmtId="4" fontId="11" fillId="9" borderId="25">
      <alignment horizontal="right" vertical="center"/>
    </xf>
    <xf numFmtId="4" fontId="11" fillId="9" borderId="23">
      <alignment horizontal="right" vertical="center"/>
    </xf>
    <xf numFmtId="4" fontId="11" fillId="9" borderId="23">
      <alignment horizontal="right" vertical="center"/>
    </xf>
    <xf numFmtId="0" fontId="16" fillId="7" borderId="23">
      <alignment horizontal="right" vertical="center"/>
    </xf>
    <xf numFmtId="0" fontId="11" fillId="7" borderId="23">
      <alignment horizontal="right" vertical="center"/>
    </xf>
    <xf numFmtId="49" fontId="14" fillId="0" borderId="23" applyNumberFormat="0" applyFont="0" applyFill="0" applyBorder="0" applyProtection="0">
      <alignment horizontal="left" vertical="center" indent="2"/>
    </xf>
    <xf numFmtId="0" fontId="37" fillId="18" borderId="15" applyNumberFormat="0" applyAlignment="0" applyProtection="0"/>
    <xf numFmtId="0" fontId="22" fillId="31" borderId="14" applyNumberFormat="0" applyAlignment="0" applyProtection="0"/>
    <xf numFmtId="49" fontId="14" fillId="0" borderId="23" applyNumberFormat="0" applyFont="0" applyFill="0" applyBorder="0" applyProtection="0">
      <alignment horizontal="left" vertical="center" indent="2"/>
    </xf>
    <xf numFmtId="0" fontId="28" fillId="18" borderId="15" applyNumberFormat="0" applyAlignment="0" applyProtection="0"/>
    <xf numFmtId="4" fontId="14" fillId="0" borderId="23" applyFill="0" applyBorder="0" applyProtection="0">
      <alignment horizontal="right" vertical="center"/>
    </xf>
    <xf numFmtId="0" fontId="25" fillId="31" borderId="15" applyNumberFormat="0" applyAlignment="0" applyProtection="0"/>
    <xf numFmtId="0" fontId="44" fillId="0" borderId="17" applyNumberFormat="0" applyFill="0" applyAlignment="0" applyProtection="0"/>
    <xf numFmtId="0" fontId="41" fillId="31" borderId="14" applyNumberFormat="0" applyAlignment="0" applyProtection="0"/>
    <xf numFmtId="0" fontId="14" fillId="0" borderId="23" applyNumberFormat="0" applyFill="0" applyAlignment="0" applyProtection="0"/>
    <xf numFmtId="4" fontId="14" fillId="0" borderId="23">
      <alignment horizontal="right" vertical="center"/>
    </xf>
    <xf numFmtId="0" fontId="14" fillId="0" borderId="23">
      <alignment horizontal="right" vertical="center"/>
    </xf>
    <xf numFmtId="0" fontId="37" fillId="18" borderId="15" applyNumberFormat="0" applyAlignment="0" applyProtection="0"/>
    <xf numFmtId="0" fontId="22" fillId="31" borderId="14" applyNumberFormat="0" applyAlignment="0" applyProtection="0"/>
    <xf numFmtId="0" fontId="24" fillId="31" borderId="15" applyNumberFormat="0" applyAlignment="0" applyProtection="0"/>
    <xf numFmtId="0" fontId="14" fillId="9" borderId="26">
      <alignment horizontal="left" vertical="center" wrapText="1" indent="2"/>
    </xf>
    <xf numFmtId="0" fontId="25" fillId="31" borderId="15" applyNumberFormat="0" applyAlignment="0" applyProtection="0"/>
    <xf numFmtId="0" fontId="25" fillId="31" borderId="15" applyNumberFormat="0" applyAlignment="0" applyProtection="0"/>
    <xf numFmtId="4" fontId="11" fillId="9" borderId="24">
      <alignment horizontal="right" vertical="center"/>
    </xf>
    <xf numFmtId="0" fontId="11" fillId="9" borderId="24">
      <alignment horizontal="right" vertical="center"/>
    </xf>
    <xf numFmtId="0" fontId="11" fillId="9" borderId="23">
      <alignment horizontal="right" vertical="center"/>
    </xf>
    <xf numFmtId="4" fontId="16" fillId="7" borderId="23">
      <alignment horizontal="right" vertical="center"/>
    </xf>
    <xf numFmtId="0" fontId="28" fillId="18" borderId="15" applyNumberFormat="0" applyAlignment="0" applyProtection="0"/>
    <xf numFmtId="0" fontId="29" fillId="0" borderId="17" applyNumberFormat="0" applyFill="0" applyAlignment="0" applyProtection="0"/>
    <xf numFmtId="0" fontId="44" fillId="0" borderId="17" applyNumberFormat="0" applyFill="0" applyAlignment="0" applyProtection="0"/>
    <xf numFmtId="0" fontId="19" fillId="34" borderId="22" applyNumberFormat="0" applyFont="0" applyAlignment="0" applyProtection="0"/>
    <xf numFmtId="0" fontId="37" fillId="18" borderId="15" applyNumberFormat="0" applyAlignment="0" applyProtection="0"/>
    <xf numFmtId="49" fontId="13" fillId="0" borderId="23" applyNumberFormat="0" applyFill="0" applyBorder="0" applyProtection="0">
      <alignment horizontal="left" vertical="center"/>
    </xf>
    <xf numFmtId="0" fontId="14" fillId="9" borderId="26">
      <alignment horizontal="left" vertical="center" wrapText="1" indent="2"/>
    </xf>
    <xf numFmtId="0" fontId="25" fillId="31" borderId="15" applyNumberFormat="0" applyAlignment="0" applyProtection="0"/>
    <xf numFmtId="0" fontId="14" fillId="0" borderId="26">
      <alignment horizontal="left" vertical="center" wrapText="1" indent="2"/>
    </xf>
    <xf numFmtId="0" fontId="19" fillId="34" borderId="22" applyNumberFormat="0" applyFont="0" applyAlignment="0" applyProtection="0"/>
    <xf numFmtId="0" fontId="12" fillId="34" borderId="22" applyNumberFormat="0" applyFont="0" applyAlignment="0" applyProtection="0"/>
    <xf numFmtId="0" fontId="41" fillId="31" borderId="14" applyNumberFormat="0" applyAlignment="0" applyProtection="0"/>
    <xf numFmtId="0" fontId="44" fillId="0" borderId="17" applyNumberFormat="0" applyFill="0" applyAlignment="0" applyProtection="0"/>
    <xf numFmtId="4" fontId="14" fillId="8" borderId="23"/>
    <xf numFmtId="0" fontId="11" fillId="9" borderId="23">
      <alignment horizontal="right" vertical="center"/>
    </xf>
    <xf numFmtId="0" fontId="44" fillId="0" borderId="17" applyNumberFormat="0" applyFill="0" applyAlignment="0" applyProtection="0"/>
    <xf numFmtId="4" fontId="11" fillId="9" borderId="25">
      <alignment horizontal="right" vertical="center"/>
    </xf>
    <xf numFmtId="0" fontId="24" fillId="31" borderId="15" applyNumberFormat="0" applyAlignment="0" applyProtection="0"/>
    <xf numFmtId="0" fontId="11" fillId="9" borderId="24">
      <alignment horizontal="right" vertical="center"/>
    </xf>
    <xf numFmtId="0" fontId="25" fillId="31" borderId="15" applyNumberFormat="0" applyAlignment="0" applyProtection="0"/>
    <xf numFmtId="0" fontId="29" fillId="0" borderId="17" applyNumberFormat="0" applyFill="0" applyAlignment="0" applyProtection="0"/>
    <xf numFmtId="0" fontId="19" fillId="34" borderId="22" applyNumberFormat="0" applyFont="0" applyAlignment="0" applyProtection="0"/>
    <xf numFmtId="4" fontId="11" fillId="9" borderId="24">
      <alignment horizontal="right" vertical="center"/>
    </xf>
    <xf numFmtId="0" fontId="14" fillId="9" borderId="26">
      <alignment horizontal="left" vertical="center" wrapText="1" indent="2"/>
    </xf>
    <xf numFmtId="0" fontId="14" fillId="8" borderId="23"/>
    <xf numFmtId="166" fontId="14" fillId="35" borderId="23" applyNumberFormat="0" applyFont="0" applyBorder="0" applyAlignment="0" applyProtection="0">
      <alignment horizontal="right" vertical="center"/>
    </xf>
    <xf numFmtId="0" fontId="14" fillId="0" borderId="23" applyNumberFormat="0" applyFill="0" applyAlignment="0" applyProtection="0"/>
    <xf numFmtId="4" fontId="14" fillId="0" borderId="23" applyFill="0" applyBorder="0" applyProtection="0">
      <alignment horizontal="right" vertical="center"/>
    </xf>
    <xf numFmtId="4" fontId="11" fillId="7" borderId="23">
      <alignment horizontal="right" vertical="center"/>
    </xf>
    <xf numFmtId="0" fontId="29" fillId="0" borderId="17" applyNumberFormat="0" applyFill="0" applyAlignment="0" applyProtection="0"/>
    <xf numFmtId="49" fontId="13" fillId="0" borderId="23" applyNumberFormat="0" applyFill="0" applyBorder="0" applyProtection="0">
      <alignment horizontal="left" vertical="center"/>
    </xf>
    <xf numFmtId="49" fontId="14" fillId="0" borderId="24" applyNumberFormat="0" applyFont="0" applyFill="0" applyBorder="0" applyProtection="0">
      <alignment horizontal="left" vertical="center" indent="5"/>
    </xf>
    <xf numFmtId="0" fontId="14" fillId="7" borderId="24">
      <alignment horizontal="left" vertical="center"/>
    </xf>
    <xf numFmtId="0" fontId="25" fillId="31" borderId="15" applyNumberFormat="0" applyAlignment="0" applyProtection="0"/>
    <xf numFmtId="4" fontId="11" fillId="9" borderId="25">
      <alignment horizontal="right" vertical="center"/>
    </xf>
    <xf numFmtId="0" fontId="37" fillId="18" borderId="15" applyNumberFormat="0" applyAlignment="0" applyProtection="0"/>
    <xf numFmtId="0" fontId="37" fillId="18" borderId="15" applyNumberFormat="0" applyAlignment="0" applyProtection="0"/>
    <xf numFmtId="0" fontId="19" fillId="34" borderId="22" applyNumberFormat="0" applyFont="0" applyAlignment="0" applyProtection="0"/>
    <xf numFmtId="0" fontId="41" fillId="31" borderId="14" applyNumberFormat="0" applyAlignment="0" applyProtection="0"/>
    <xf numFmtId="0" fontId="44" fillId="0" borderId="17" applyNumberFormat="0" applyFill="0" applyAlignment="0" applyProtection="0"/>
    <xf numFmtId="0" fontId="11" fillId="9" borderId="23">
      <alignment horizontal="right" vertical="center"/>
    </xf>
    <xf numFmtId="0" fontId="12" fillId="34" borderId="22" applyNumberFormat="0" applyFont="0" applyAlignment="0" applyProtection="0"/>
    <xf numFmtId="4" fontId="14" fillId="0" borderId="23">
      <alignment horizontal="right" vertical="center"/>
    </xf>
    <xf numFmtId="0" fontId="44" fillId="0" borderId="17" applyNumberFormat="0" applyFill="0" applyAlignment="0" applyProtection="0"/>
    <xf numFmtId="0" fontId="11" fillId="9" borderId="23">
      <alignment horizontal="right" vertical="center"/>
    </xf>
    <xf numFmtId="0" fontId="11" fillId="9" borderId="23">
      <alignment horizontal="right" vertical="center"/>
    </xf>
    <xf numFmtId="4" fontId="16" fillId="7" borderId="23">
      <alignment horizontal="right" vertical="center"/>
    </xf>
    <xf numFmtId="0" fontId="11" fillId="7" borderId="23">
      <alignment horizontal="right" vertical="center"/>
    </xf>
    <xf numFmtId="4" fontId="11" fillId="7" borderId="23">
      <alignment horizontal="right" vertical="center"/>
    </xf>
    <xf numFmtId="0" fontId="16" fillId="7" borderId="23">
      <alignment horizontal="right" vertical="center"/>
    </xf>
    <xf numFmtId="4" fontId="16" fillId="7" borderId="23">
      <alignment horizontal="right" vertical="center"/>
    </xf>
    <xf numFmtId="0" fontId="11" fillId="9" borderId="23">
      <alignment horizontal="right" vertical="center"/>
    </xf>
    <xf numFmtId="4" fontId="11" fillId="9" borderId="23">
      <alignment horizontal="right" vertical="center"/>
    </xf>
    <xf numFmtId="0" fontId="11" fillId="9" borderId="23">
      <alignment horizontal="right" vertical="center"/>
    </xf>
    <xf numFmtId="4" fontId="11" fillId="9" borderId="23">
      <alignment horizontal="right" vertical="center"/>
    </xf>
    <xf numFmtId="0" fontId="11" fillId="9" borderId="24">
      <alignment horizontal="right" vertical="center"/>
    </xf>
    <xf numFmtId="4" fontId="11" fillId="9" borderId="24">
      <alignment horizontal="right" vertical="center"/>
    </xf>
    <xf numFmtId="0" fontId="11" fillId="9" borderId="25">
      <alignment horizontal="right" vertical="center"/>
    </xf>
    <xf numFmtId="4" fontId="11" fillId="9" borderId="25">
      <alignment horizontal="right" vertical="center"/>
    </xf>
    <xf numFmtId="0" fontId="25" fillId="31" borderId="15" applyNumberFormat="0" applyAlignment="0" applyProtection="0"/>
    <xf numFmtId="0" fontId="14" fillId="9" borderId="26">
      <alignment horizontal="left" vertical="center" wrapText="1" indent="2"/>
    </xf>
    <xf numFmtId="0" fontId="14" fillId="0" borderId="26">
      <alignment horizontal="left" vertical="center" wrapText="1" indent="2"/>
    </xf>
    <xf numFmtId="0" fontId="14" fillId="7" borderId="24">
      <alignment horizontal="left" vertical="center"/>
    </xf>
    <xf numFmtId="0" fontId="37" fillId="18" borderId="15" applyNumberFormat="0" applyAlignment="0" applyProtection="0"/>
    <xf numFmtId="0" fontId="14" fillId="0" borderId="23">
      <alignment horizontal="right" vertical="center"/>
    </xf>
    <xf numFmtId="4" fontId="14" fillId="0" borderId="23">
      <alignment horizontal="right" vertical="center"/>
    </xf>
    <xf numFmtId="0" fontId="14" fillId="0" borderId="23" applyNumberFormat="0" applyFill="0" applyAlignment="0" applyProtection="0"/>
    <xf numFmtId="0" fontId="41" fillId="31" borderId="14" applyNumberFormat="0" applyAlignment="0" applyProtection="0"/>
    <xf numFmtId="166" fontId="14" fillId="35" borderId="23" applyNumberFormat="0" applyFont="0" applyBorder="0" applyAlignment="0" applyProtection="0">
      <alignment horizontal="right" vertical="center"/>
    </xf>
    <xf numFmtId="0" fontId="14" fillId="8" borderId="23"/>
    <xf numFmtId="4" fontId="14" fillId="8" borderId="23"/>
    <xf numFmtId="0" fontId="44" fillId="0" borderId="17" applyNumberFormat="0" applyFill="0" applyAlignment="0" applyProtection="0"/>
    <xf numFmtId="0" fontId="12" fillId="34" borderId="22" applyNumberFormat="0" applyFont="0" applyAlignment="0" applyProtection="0"/>
    <xf numFmtId="0" fontId="19" fillId="34" borderId="22" applyNumberFormat="0" applyFont="0" applyAlignment="0" applyProtection="0"/>
    <xf numFmtId="0" fontId="14" fillId="0" borderId="23" applyNumberFormat="0" applyFill="0" applyAlignment="0" applyProtection="0"/>
    <xf numFmtId="0" fontId="29" fillId="0" borderId="17" applyNumberFormat="0" applyFill="0" applyAlignment="0" applyProtection="0"/>
    <xf numFmtId="0" fontId="44" fillId="0" borderId="17" applyNumberFormat="0" applyFill="0" applyAlignment="0" applyProtection="0"/>
    <xf numFmtId="0" fontId="28" fillId="18" borderId="15" applyNumberFormat="0" applyAlignment="0" applyProtection="0"/>
    <xf numFmtId="0" fontId="25" fillId="31" borderId="15" applyNumberFormat="0" applyAlignment="0" applyProtection="0"/>
    <xf numFmtId="4" fontId="16" fillId="7" borderId="23">
      <alignment horizontal="right" vertical="center"/>
    </xf>
    <xf numFmtId="0" fontId="11" fillId="7" borderId="23">
      <alignment horizontal="right" vertical="center"/>
    </xf>
    <xf numFmtId="166" fontId="14" fillId="35" borderId="23" applyNumberFormat="0" applyFont="0" applyBorder="0" applyAlignment="0" applyProtection="0">
      <alignment horizontal="right" vertical="center"/>
    </xf>
    <xf numFmtId="0" fontId="29" fillId="0" borderId="17" applyNumberFormat="0" applyFill="0" applyAlignment="0" applyProtection="0"/>
    <xf numFmtId="49" fontId="14" fillId="0" borderId="23" applyNumberFormat="0" applyFont="0" applyFill="0" applyBorder="0" applyProtection="0">
      <alignment horizontal="left" vertical="center" indent="2"/>
    </xf>
    <xf numFmtId="49" fontId="14" fillId="0" borderId="24" applyNumberFormat="0" applyFont="0" applyFill="0" applyBorder="0" applyProtection="0">
      <alignment horizontal="left" vertical="center" indent="5"/>
    </xf>
    <xf numFmtId="49" fontId="14" fillId="0" borderId="23" applyNumberFormat="0" applyFont="0" applyFill="0" applyBorder="0" applyProtection="0">
      <alignment horizontal="left" vertical="center" indent="2"/>
    </xf>
    <xf numFmtId="4" fontId="14" fillId="0" borderId="23" applyFill="0" applyBorder="0" applyProtection="0">
      <alignment horizontal="right" vertical="center"/>
    </xf>
    <xf numFmtId="49" fontId="13" fillId="0" borderId="23" applyNumberFormat="0" applyFill="0" applyBorder="0" applyProtection="0">
      <alignment horizontal="left" vertical="center"/>
    </xf>
    <xf numFmtId="0" fontId="14" fillId="0" borderId="26">
      <alignment horizontal="left" vertical="center" wrapText="1" indent="2"/>
    </xf>
    <xf numFmtId="0" fontId="41" fillId="31" borderId="14" applyNumberFormat="0" applyAlignment="0" applyProtection="0"/>
    <xf numFmtId="0" fontId="11" fillId="9" borderId="25">
      <alignment horizontal="right" vertical="center"/>
    </xf>
    <xf numFmtId="0" fontId="28" fillId="18" borderId="15" applyNumberFormat="0" applyAlignment="0" applyProtection="0"/>
    <xf numFmtId="0" fontId="11" fillId="9" borderId="25">
      <alignment horizontal="right" vertical="center"/>
    </xf>
    <xf numFmtId="4" fontId="11" fillId="9" borderId="23">
      <alignment horizontal="right" vertical="center"/>
    </xf>
    <xf numFmtId="0" fontId="11" fillId="9" borderId="23">
      <alignment horizontal="right" vertical="center"/>
    </xf>
    <xf numFmtId="0" fontId="22" fillId="31" borderId="14" applyNumberFormat="0" applyAlignment="0" applyProtection="0"/>
    <xf numFmtId="0" fontId="24" fillId="31" borderId="15" applyNumberFormat="0" applyAlignment="0" applyProtection="0"/>
    <xf numFmtId="0" fontId="29" fillId="0" borderId="17" applyNumberFormat="0" applyFill="0" applyAlignment="0" applyProtection="0"/>
    <xf numFmtId="0" fontId="14" fillId="8" borderId="23"/>
    <xf numFmtId="4" fontId="14" fillId="8" borderId="23"/>
    <xf numFmtId="4" fontId="11" fillId="9" borderId="23">
      <alignment horizontal="right" vertical="center"/>
    </xf>
    <xf numFmtId="0" fontId="16" fillId="7" borderId="23">
      <alignment horizontal="right" vertical="center"/>
    </xf>
    <xf numFmtId="0" fontId="28" fillId="18" borderId="15" applyNumberFormat="0" applyAlignment="0" applyProtection="0"/>
    <xf numFmtId="0" fontId="25" fillId="31" borderId="15" applyNumberFormat="0" applyAlignment="0" applyProtection="0"/>
    <xf numFmtId="4" fontId="14" fillId="0" borderId="23">
      <alignment horizontal="right" vertical="center"/>
    </xf>
    <xf numFmtId="0" fontId="14" fillId="9" borderId="26">
      <alignment horizontal="left" vertical="center" wrapText="1" indent="2"/>
    </xf>
    <xf numFmtId="0" fontId="14" fillId="0" borderId="26">
      <alignment horizontal="left" vertical="center" wrapText="1" indent="2"/>
    </xf>
    <xf numFmtId="0" fontId="41" fillId="31" borderId="14" applyNumberFormat="0" applyAlignment="0" applyProtection="0"/>
    <xf numFmtId="0" fontId="37" fillId="18" borderId="15" applyNumberFormat="0" applyAlignment="0" applyProtection="0"/>
    <xf numFmtId="0" fontId="24" fillId="31" borderId="15" applyNumberFormat="0" applyAlignment="0" applyProtection="0"/>
    <xf numFmtId="0" fontId="22" fillId="31" borderId="14" applyNumberFormat="0" applyAlignment="0" applyProtection="0"/>
    <xf numFmtId="0" fontId="11" fillId="9" borderId="25">
      <alignment horizontal="right" vertical="center"/>
    </xf>
    <xf numFmtId="0" fontId="16" fillId="7" borderId="23">
      <alignment horizontal="right" vertical="center"/>
    </xf>
    <xf numFmtId="4" fontId="11" fillId="7" borderId="23">
      <alignment horizontal="right" vertical="center"/>
    </xf>
    <xf numFmtId="4" fontId="11" fillId="9" borderId="23">
      <alignment horizontal="right" vertical="center"/>
    </xf>
    <xf numFmtId="49" fontId="14" fillId="0" borderId="24" applyNumberFormat="0" applyFont="0" applyFill="0" applyBorder="0" applyProtection="0">
      <alignment horizontal="left" vertical="center" indent="5"/>
    </xf>
    <xf numFmtId="4" fontId="14" fillId="0" borderId="23" applyFill="0" applyBorder="0" applyProtection="0">
      <alignment horizontal="right" vertical="center"/>
    </xf>
    <xf numFmtId="4" fontId="11" fillId="7" borderId="23">
      <alignment horizontal="right" vertical="center"/>
    </xf>
    <xf numFmtId="0" fontId="37" fillId="18" borderId="15" applyNumberFormat="0" applyAlignment="0" applyProtection="0"/>
    <xf numFmtId="0" fontId="28" fillId="18" borderId="15" applyNumberFormat="0" applyAlignment="0" applyProtection="0"/>
    <xf numFmtId="0" fontId="24" fillId="31" borderId="15" applyNumberFormat="0" applyAlignment="0" applyProtection="0"/>
    <xf numFmtId="0" fontId="14" fillId="9" borderId="26">
      <alignment horizontal="left" vertical="center" wrapText="1" indent="2"/>
    </xf>
    <xf numFmtId="0" fontId="14" fillId="0" borderId="26">
      <alignment horizontal="left" vertical="center" wrapText="1" indent="2"/>
    </xf>
    <xf numFmtId="0" fontId="14" fillId="9" borderId="26">
      <alignment horizontal="left" vertical="center" wrapText="1" indent="2"/>
    </xf>
    <xf numFmtId="0" fontId="14" fillId="0" borderId="26">
      <alignment horizontal="left" vertical="center" wrapText="1" indent="2"/>
    </xf>
    <xf numFmtId="0" fontId="22" fillId="31" borderId="14" applyNumberFormat="0" applyAlignment="0" applyProtection="0"/>
    <xf numFmtId="0" fontId="24" fillId="31" borderId="15" applyNumberFormat="0" applyAlignment="0" applyProtection="0"/>
    <xf numFmtId="0" fontId="25" fillId="31" borderId="15" applyNumberFormat="0" applyAlignment="0" applyProtection="0"/>
    <xf numFmtId="0" fontId="28" fillId="18" borderId="15" applyNumberFormat="0" applyAlignment="0" applyProtection="0"/>
    <xf numFmtId="0" fontId="29" fillId="0" borderId="17" applyNumberFormat="0" applyFill="0" applyAlignment="0" applyProtection="0"/>
    <xf numFmtId="0" fontId="37" fillId="18" borderId="15" applyNumberFormat="0" applyAlignment="0" applyProtection="0"/>
    <xf numFmtId="0" fontId="19" fillId="34" borderId="22" applyNumberFormat="0" applyFont="0" applyAlignment="0" applyProtection="0"/>
    <xf numFmtId="0" fontId="12" fillId="34" borderId="22" applyNumberFormat="0" applyFont="0" applyAlignment="0" applyProtection="0"/>
    <xf numFmtId="0" fontId="41" fillId="31" borderId="14" applyNumberFormat="0" applyAlignment="0" applyProtection="0"/>
    <xf numFmtId="0" fontId="44" fillId="0" borderId="17" applyNumberFormat="0" applyFill="0" applyAlignment="0" applyProtection="0"/>
    <xf numFmtId="0" fontId="25" fillId="31" borderId="15" applyNumberFormat="0" applyAlignment="0" applyProtection="0"/>
    <xf numFmtId="0" fontId="37" fillId="18" borderId="15" applyNumberFormat="0" applyAlignment="0" applyProtection="0"/>
    <xf numFmtId="0" fontId="19" fillId="34" borderId="22" applyNumberFormat="0" applyFont="0" applyAlignment="0" applyProtection="0"/>
    <xf numFmtId="0" fontId="41" fillId="31" borderId="14" applyNumberFormat="0" applyAlignment="0" applyProtection="0"/>
    <xf numFmtId="0" fontId="44" fillId="0" borderId="17" applyNumberFormat="0" applyFill="0" applyAlignment="0" applyProtection="0"/>
    <xf numFmtId="0" fontId="11" fillId="9" borderId="8">
      <alignment horizontal="right" vertical="center"/>
    </xf>
    <xf numFmtId="4" fontId="11" fillId="9" borderId="8">
      <alignment horizontal="right" vertical="center"/>
    </xf>
    <xf numFmtId="0" fontId="11" fillId="9" borderId="25">
      <alignment horizontal="right" vertical="center"/>
    </xf>
    <xf numFmtId="4" fontId="11" fillId="9" borderId="25">
      <alignment horizontal="right" vertical="center"/>
    </xf>
    <xf numFmtId="0" fontId="25" fillId="31" borderId="15" applyNumberFormat="0" applyAlignment="0" applyProtection="0"/>
    <xf numFmtId="0" fontId="14" fillId="9" borderId="13">
      <alignment horizontal="left" vertical="center" wrapText="1" indent="2"/>
    </xf>
    <xf numFmtId="0" fontId="14" fillId="0" borderId="13">
      <alignment horizontal="left" vertical="center" wrapText="1" indent="2"/>
    </xf>
    <xf numFmtId="0" fontId="14" fillId="7" borderId="8">
      <alignment horizontal="left" vertical="center"/>
    </xf>
    <xf numFmtId="0" fontId="37" fillId="18" borderId="15" applyNumberFormat="0" applyAlignment="0" applyProtection="0"/>
    <xf numFmtId="0" fontId="41" fillId="31" borderId="14" applyNumberFormat="0" applyAlignment="0" applyProtection="0"/>
    <xf numFmtId="0" fontId="44" fillId="0" borderId="17" applyNumberFormat="0" applyFill="0" applyAlignment="0" applyProtection="0"/>
    <xf numFmtId="49" fontId="14" fillId="0" borderId="8" applyNumberFormat="0" applyFont="0" applyFill="0" applyBorder="0" applyProtection="0">
      <alignment horizontal="left" vertical="center" indent="5"/>
    </xf>
    <xf numFmtId="0" fontId="22" fillId="31" borderId="14" applyNumberFormat="0" applyAlignment="0" applyProtection="0"/>
    <xf numFmtId="0" fontId="24" fillId="31" borderId="15" applyNumberFormat="0" applyAlignment="0" applyProtection="0"/>
    <xf numFmtId="0" fontId="29" fillId="0" borderId="17" applyNumberFormat="0" applyFill="0" applyAlignment="0" applyProtection="0"/>
    <xf numFmtId="49" fontId="14" fillId="0" borderId="23" applyNumberFormat="0" applyFont="0" applyFill="0" applyBorder="0" applyProtection="0">
      <alignment horizontal="left" vertical="center" indent="2"/>
    </xf>
    <xf numFmtId="0" fontId="11" fillId="7" borderId="23">
      <alignment horizontal="right" vertical="center"/>
    </xf>
    <xf numFmtId="4" fontId="11" fillId="7" borderId="23">
      <alignment horizontal="right" vertical="center"/>
    </xf>
    <xf numFmtId="0" fontId="16" fillId="7" borderId="23">
      <alignment horizontal="right" vertical="center"/>
    </xf>
    <xf numFmtId="4" fontId="16" fillId="7" borderId="23">
      <alignment horizontal="right" vertical="center"/>
    </xf>
    <xf numFmtId="0" fontId="11" fillId="9" borderId="23">
      <alignment horizontal="right" vertical="center"/>
    </xf>
    <xf numFmtId="4" fontId="11" fillId="9" borderId="23">
      <alignment horizontal="right" vertical="center"/>
    </xf>
    <xf numFmtId="0" fontId="11" fillId="9" borderId="23">
      <alignment horizontal="right" vertical="center"/>
    </xf>
    <xf numFmtId="4" fontId="11" fillId="9" borderId="23">
      <alignment horizontal="right" vertical="center"/>
    </xf>
    <xf numFmtId="0" fontId="28" fillId="18" borderId="15" applyNumberFormat="0" applyAlignment="0" applyProtection="0"/>
    <xf numFmtId="0" fontId="14" fillId="0" borderId="23">
      <alignment horizontal="right" vertical="center"/>
    </xf>
    <xf numFmtId="4" fontId="14" fillId="0" borderId="23">
      <alignment horizontal="right" vertical="center"/>
    </xf>
    <xf numFmtId="4" fontId="14" fillId="0" borderId="23" applyFill="0" applyBorder="0" applyProtection="0">
      <alignment horizontal="right" vertical="center"/>
    </xf>
    <xf numFmtId="49" fontId="13" fillId="0" borderId="23" applyNumberFormat="0" applyFill="0" applyBorder="0" applyProtection="0">
      <alignment horizontal="left" vertical="center"/>
    </xf>
    <xf numFmtId="0" fontId="14" fillId="0" borderId="23" applyNumberFormat="0" applyFill="0" applyAlignment="0" applyProtection="0"/>
    <xf numFmtId="166" fontId="14" fillId="35" borderId="23" applyNumberFormat="0" applyFont="0" applyBorder="0" applyAlignment="0" applyProtection="0">
      <alignment horizontal="right" vertical="center"/>
    </xf>
    <xf numFmtId="0" fontId="14" fillId="8" borderId="23"/>
    <xf numFmtId="4" fontId="14" fillId="8" borderId="23"/>
    <xf numFmtId="4" fontId="11" fillId="9" borderId="23">
      <alignment horizontal="right" vertical="center"/>
    </xf>
    <xf numFmtId="0" fontId="14" fillId="8" borderId="23"/>
    <xf numFmtId="0" fontId="24" fillId="31" borderId="15" applyNumberFormat="0" applyAlignment="0" applyProtection="0"/>
    <xf numFmtId="0" fontId="11" fillId="7" borderId="23">
      <alignment horizontal="right" vertical="center"/>
    </xf>
    <xf numFmtId="0" fontId="14" fillId="0" borderId="23">
      <alignment horizontal="right" vertical="center"/>
    </xf>
    <xf numFmtId="0" fontId="44" fillId="0" borderId="17" applyNumberFormat="0" applyFill="0" applyAlignment="0" applyProtection="0"/>
    <xf numFmtId="0" fontId="14" fillId="7" borderId="24">
      <alignment horizontal="left" vertical="center"/>
    </xf>
    <xf numFmtId="0" fontId="37" fillId="18" borderId="15" applyNumberFormat="0" applyAlignment="0" applyProtection="0"/>
    <xf numFmtId="166" fontId="14" fillId="35" borderId="23" applyNumberFormat="0" applyFont="0" applyBorder="0" applyAlignment="0" applyProtection="0">
      <alignment horizontal="right" vertical="center"/>
    </xf>
    <xf numFmtId="0" fontId="19" fillId="34" borderId="22" applyNumberFormat="0" applyFont="0" applyAlignment="0" applyProtection="0"/>
    <xf numFmtId="0" fontId="14" fillId="0" borderId="26">
      <alignment horizontal="left" vertical="center" wrapText="1" indent="2"/>
    </xf>
    <xf numFmtId="4" fontId="14" fillId="8" borderId="23"/>
    <xf numFmtId="49" fontId="13" fillId="0" borderId="23" applyNumberFormat="0" applyFill="0" applyBorder="0" applyProtection="0">
      <alignment horizontal="left" vertical="center"/>
    </xf>
    <xf numFmtId="0" fontId="14" fillId="0" borderId="23">
      <alignment horizontal="right" vertical="center"/>
    </xf>
    <xf numFmtId="4" fontId="11" fillId="9" borderId="25">
      <alignment horizontal="right" vertical="center"/>
    </xf>
    <xf numFmtId="4" fontId="11" fillId="9" borderId="23">
      <alignment horizontal="right" vertical="center"/>
    </xf>
    <xf numFmtId="4" fontId="11" fillId="9" borderId="23">
      <alignment horizontal="right" vertical="center"/>
    </xf>
    <xf numFmtId="0" fontId="16" fillId="7" borderId="23">
      <alignment horizontal="right" vertical="center"/>
    </xf>
    <xf numFmtId="0" fontId="11" fillId="7" borderId="23">
      <alignment horizontal="right" vertical="center"/>
    </xf>
    <xf numFmtId="49" fontId="14" fillId="0" borderId="23" applyNumberFormat="0" applyFont="0" applyFill="0" applyBorder="0" applyProtection="0">
      <alignment horizontal="left" vertical="center" indent="2"/>
    </xf>
    <xf numFmtId="0" fontId="37" fillId="18" borderId="15" applyNumberFormat="0" applyAlignment="0" applyProtection="0"/>
    <xf numFmtId="0" fontId="22" fillId="31" borderId="14" applyNumberFormat="0" applyAlignment="0" applyProtection="0"/>
    <xf numFmtId="49" fontId="14" fillId="0" borderId="23" applyNumberFormat="0" applyFont="0" applyFill="0" applyBorder="0" applyProtection="0">
      <alignment horizontal="left" vertical="center" indent="2"/>
    </xf>
    <xf numFmtId="0" fontId="28" fillId="18" borderId="15" applyNumberFormat="0" applyAlignment="0" applyProtection="0"/>
    <xf numFmtId="4" fontId="14" fillId="0" borderId="23" applyFill="0" applyBorder="0" applyProtection="0">
      <alignment horizontal="right" vertical="center"/>
    </xf>
    <xf numFmtId="0" fontId="25" fillId="31" borderId="15" applyNumberFormat="0" applyAlignment="0" applyProtection="0"/>
    <xf numFmtId="0" fontId="44" fillId="0" borderId="17" applyNumberFormat="0" applyFill="0" applyAlignment="0" applyProtection="0"/>
    <xf numFmtId="0" fontId="41" fillId="31" borderId="14" applyNumberFormat="0" applyAlignment="0" applyProtection="0"/>
    <xf numFmtId="0" fontId="14" fillId="0" borderId="23" applyNumberFormat="0" applyFill="0" applyAlignment="0" applyProtection="0"/>
    <xf numFmtId="4" fontId="14" fillId="0" borderId="23">
      <alignment horizontal="right" vertical="center"/>
    </xf>
    <xf numFmtId="0" fontId="14" fillId="0" borderId="23">
      <alignment horizontal="right" vertical="center"/>
    </xf>
    <xf numFmtId="0" fontId="37" fillId="18" borderId="15" applyNumberFormat="0" applyAlignment="0" applyProtection="0"/>
    <xf numFmtId="0" fontId="22" fillId="31" borderId="14" applyNumberFormat="0" applyAlignment="0" applyProtection="0"/>
    <xf numFmtId="0" fontId="24" fillId="31" borderId="15" applyNumberFormat="0" applyAlignment="0" applyProtection="0"/>
    <xf numFmtId="0" fontId="14" fillId="9" borderId="26">
      <alignment horizontal="left" vertical="center" wrapText="1" indent="2"/>
    </xf>
    <xf numFmtId="0" fontId="25" fillId="31" borderId="15" applyNumberFormat="0" applyAlignment="0" applyProtection="0"/>
    <xf numFmtId="0" fontId="25" fillId="31" borderId="15" applyNumberFormat="0" applyAlignment="0" applyProtection="0"/>
    <xf numFmtId="4" fontId="11" fillId="9" borderId="24">
      <alignment horizontal="right" vertical="center"/>
    </xf>
    <xf numFmtId="0" fontId="11" fillId="9" borderId="24">
      <alignment horizontal="right" vertical="center"/>
    </xf>
    <xf numFmtId="0" fontId="11" fillId="9" borderId="23">
      <alignment horizontal="right" vertical="center"/>
    </xf>
    <xf numFmtId="4" fontId="16" fillId="7" borderId="23">
      <alignment horizontal="right" vertical="center"/>
    </xf>
    <xf numFmtId="0" fontId="28" fillId="18" borderId="15" applyNumberFormat="0" applyAlignment="0" applyProtection="0"/>
    <xf numFmtId="0" fontId="29" fillId="0" borderId="17" applyNumberFormat="0" applyFill="0" applyAlignment="0" applyProtection="0"/>
    <xf numFmtId="0" fontId="44" fillId="0" borderId="17" applyNumberFormat="0" applyFill="0" applyAlignment="0" applyProtection="0"/>
    <xf numFmtId="0" fontId="19" fillId="34" borderId="22" applyNumberFormat="0" applyFont="0" applyAlignment="0" applyProtection="0"/>
    <xf numFmtId="0" fontId="37" fillId="18" borderId="15" applyNumberFormat="0" applyAlignment="0" applyProtection="0"/>
    <xf numFmtId="49" fontId="13" fillId="0" borderId="23" applyNumberFormat="0" applyFill="0" applyBorder="0" applyProtection="0">
      <alignment horizontal="left" vertical="center"/>
    </xf>
    <xf numFmtId="0" fontId="14" fillId="9" borderId="26">
      <alignment horizontal="left" vertical="center" wrapText="1" indent="2"/>
    </xf>
    <xf numFmtId="0" fontId="25" fillId="31" borderId="15" applyNumberFormat="0" applyAlignment="0" applyProtection="0"/>
    <xf numFmtId="0" fontId="14" fillId="0" borderId="26">
      <alignment horizontal="left" vertical="center" wrapText="1" indent="2"/>
    </xf>
    <xf numFmtId="0" fontId="19" fillId="34" borderId="22" applyNumberFormat="0" applyFont="0" applyAlignment="0" applyProtection="0"/>
    <xf numFmtId="0" fontId="12" fillId="34" borderId="22" applyNumberFormat="0" applyFont="0" applyAlignment="0" applyProtection="0"/>
    <xf numFmtId="0" fontId="41" fillId="31" borderId="14" applyNumberFormat="0" applyAlignment="0" applyProtection="0"/>
    <xf numFmtId="0" fontId="44" fillId="0" borderId="17" applyNumberFormat="0" applyFill="0" applyAlignment="0" applyProtection="0"/>
    <xf numFmtId="4" fontId="14" fillId="8" borderId="23"/>
    <xf numFmtId="0" fontId="11" fillId="9" borderId="23">
      <alignment horizontal="right" vertical="center"/>
    </xf>
    <xf numFmtId="0" fontId="44" fillId="0" borderId="17" applyNumberFormat="0" applyFill="0" applyAlignment="0" applyProtection="0"/>
    <xf numFmtId="4" fontId="11" fillId="9" borderId="25">
      <alignment horizontal="right" vertical="center"/>
    </xf>
    <xf numFmtId="0" fontId="24" fillId="31" borderId="15" applyNumberFormat="0" applyAlignment="0" applyProtection="0"/>
    <xf numFmtId="0" fontId="11" fillId="9" borderId="24">
      <alignment horizontal="right" vertical="center"/>
    </xf>
    <xf numFmtId="0" fontId="25" fillId="31" borderId="15" applyNumberFormat="0" applyAlignment="0" applyProtection="0"/>
    <xf numFmtId="0" fontId="29" fillId="0" borderId="17" applyNumberFormat="0" applyFill="0" applyAlignment="0" applyProtection="0"/>
    <xf numFmtId="0" fontId="19" fillId="34" borderId="22" applyNumberFormat="0" applyFont="0" applyAlignment="0" applyProtection="0"/>
    <xf numFmtId="4" fontId="11" fillId="9" borderId="24">
      <alignment horizontal="right" vertical="center"/>
    </xf>
    <xf numFmtId="0" fontId="14" fillId="9" borderId="26">
      <alignment horizontal="left" vertical="center" wrapText="1" indent="2"/>
    </xf>
    <xf numFmtId="0" fontId="14" fillId="8" borderId="23"/>
    <xf numFmtId="166" fontId="14" fillId="35" borderId="23" applyNumberFormat="0" applyFont="0" applyBorder="0" applyAlignment="0" applyProtection="0">
      <alignment horizontal="right" vertical="center"/>
    </xf>
    <xf numFmtId="0" fontId="14" fillId="0" borderId="23" applyNumberFormat="0" applyFill="0" applyAlignment="0" applyProtection="0"/>
    <xf numFmtId="4" fontId="14" fillId="0" borderId="23" applyFill="0" applyBorder="0" applyProtection="0">
      <alignment horizontal="right" vertical="center"/>
    </xf>
    <xf numFmtId="4" fontId="11" fillId="7" borderId="23">
      <alignment horizontal="right" vertical="center"/>
    </xf>
    <xf numFmtId="0" fontId="29" fillId="0" borderId="17" applyNumberFormat="0" applyFill="0" applyAlignment="0" applyProtection="0"/>
    <xf numFmtId="49" fontId="13" fillId="0" borderId="23" applyNumberFormat="0" applyFill="0" applyBorder="0" applyProtection="0">
      <alignment horizontal="left" vertical="center"/>
    </xf>
    <xf numFmtId="49" fontId="14" fillId="0" borderId="24" applyNumberFormat="0" applyFont="0" applyFill="0" applyBorder="0" applyProtection="0">
      <alignment horizontal="left" vertical="center" indent="5"/>
    </xf>
    <xf numFmtId="0" fontId="14" fillId="7" borderId="24">
      <alignment horizontal="left" vertical="center"/>
    </xf>
    <xf numFmtId="0" fontId="25" fillId="31" borderId="15" applyNumberFormat="0" applyAlignment="0" applyProtection="0"/>
    <xf numFmtId="4" fontId="11" fillId="9" borderId="25">
      <alignment horizontal="right" vertical="center"/>
    </xf>
    <xf numFmtId="0" fontId="37" fillId="18" borderId="15" applyNumberFormat="0" applyAlignment="0" applyProtection="0"/>
    <xf numFmtId="0" fontId="37" fillId="18" borderId="15" applyNumberFormat="0" applyAlignment="0" applyProtection="0"/>
    <xf numFmtId="0" fontId="19" fillId="34" borderId="22" applyNumberFormat="0" applyFont="0" applyAlignment="0" applyProtection="0"/>
    <xf numFmtId="0" fontId="41" fillId="31" borderId="14" applyNumberFormat="0" applyAlignment="0" applyProtection="0"/>
    <xf numFmtId="0" fontId="44" fillId="0" borderId="17" applyNumberFormat="0" applyFill="0" applyAlignment="0" applyProtection="0"/>
    <xf numFmtId="0" fontId="11" fillId="9" borderId="23">
      <alignment horizontal="right" vertical="center"/>
    </xf>
    <xf numFmtId="0" fontId="12" fillId="34" borderId="22" applyNumberFormat="0" applyFont="0" applyAlignment="0" applyProtection="0"/>
    <xf numFmtId="4" fontId="14" fillId="0" borderId="23">
      <alignment horizontal="right" vertical="center"/>
    </xf>
    <xf numFmtId="0" fontId="44" fillId="0" borderId="17" applyNumberFormat="0" applyFill="0" applyAlignment="0" applyProtection="0"/>
    <xf numFmtId="0" fontId="11" fillId="9" borderId="23">
      <alignment horizontal="right" vertical="center"/>
    </xf>
    <xf numFmtId="0" fontId="11" fillId="9" borderId="23">
      <alignment horizontal="right" vertical="center"/>
    </xf>
    <xf numFmtId="4" fontId="16" fillId="7" borderId="23">
      <alignment horizontal="right" vertical="center"/>
    </xf>
    <xf numFmtId="0" fontId="11" fillId="7" borderId="23">
      <alignment horizontal="right" vertical="center"/>
    </xf>
    <xf numFmtId="4" fontId="11" fillId="7" borderId="23">
      <alignment horizontal="right" vertical="center"/>
    </xf>
    <xf numFmtId="0" fontId="16" fillId="7" borderId="23">
      <alignment horizontal="right" vertical="center"/>
    </xf>
    <xf numFmtId="4" fontId="16" fillId="7" borderId="23">
      <alignment horizontal="right" vertical="center"/>
    </xf>
    <xf numFmtId="0" fontId="11" fillId="9" borderId="23">
      <alignment horizontal="right" vertical="center"/>
    </xf>
    <xf numFmtId="4" fontId="11" fillId="9" borderId="23">
      <alignment horizontal="right" vertical="center"/>
    </xf>
    <xf numFmtId="0" fontId="11" fillId="9" borderId="23">
      <alignment horizontal="right" vertical="center"/>
    </xf>
    <xf numFmtId="4" fontId="11" fillId="9" borderId="23">
      <alignment horizontal="right" vertical="center"/>
    </xf>
    <xf numFmtId="0" fontId="11" fillId="9" borderId="24">
      <alignment horizontal="right" vertical="center"/>
    </xf>
    <xf numFmtId="4" fontId="11" fillId="9" borderId="24">
      <alignment horizontal="right" vertical="center"/>
    </xf>
    <xf numFmtId="0" fontId="11" fillId="9" borderId="25">
      <alignment horizontal="right" vertical="center"/>
    </xf>
    <xf numFmtId="4" fontId="11" fillId="9" borderId="25">
      <alignment horizontal="right" vertical="center"/>
    </xf>
    <xf numFmtId="0" fontId="25" fillId="31" borderId="15" applyNumberFormat="0" applyAlignment="0" applyProtection="0"/>
    <xf numFmtId="0" fontId="14" fillId="9" borderId="26">
      <alignment horizontal="left" vertical="center" wrapText="1" indent="2"/>
    </xf>
    <xf numFmtId="0" fontId="14" fillId="0" borderId="26">
      <alignment horizontal="left" vertical="center" wrapText="1" indent="2"/>
    </xf>
    <xf numFmtId="0" fontId="14" fillId="7" borderId="24">
      <alignment horizontal="left" vertical="center"/>
    </xf>
    <xf numFmtId="0" fontId="37" fillId="18" borderId="15" applyNumberFormat="0" applyAlignment="0" applyProtection="0"/>
    <xf numFmtId="0" fontId="14" fillId="0" borderId="23">
      <alignment horizontal="right" vertical="center"/>
    </xf>
    <xf numFmtId="4" fontId="14" fillId="0" borderId="23">
      <alignment horizontal="right" vertical="center"/>
    </xf>
    <xf numFmtId="0" fontId="14" fillId="0" borderId="23" applyNumberFormat="0" applyFill="0" applyAlignment="0" applyProtection="0"/>
    <xf numFmtId="0" fontId="41" fillId="31" borderId="14" applyNumberFormat="0" applyAlignment="0" applyProtection="0"/>
    <xf numFmtId="166" fontId="14" fillId="35" borderId="23" applyNumberFormat="0" applyFont="0" applyBorder="0" applyAlignment="0" applyProtection="0">
      <alignment horizontal="right" vertical="center"/>
    </xf>
    <xf numFmtId="0" fontId="14" fillId="8" borderId="23"/>
    <xf numFmtId="4" fontId="14" fillId="8" borderId="23"/>
    <xf numFmtId="0" fontId="44" fillId="0" borderId="17" applyNumberFormat="0" applyFill="0" applyAlignment="0" applyProtection="0"/>
    <xf numFmtId="0" fontId="12" fillId="34" borderId="22" applyNumberFormat="0" applyFont="0" applyAlignment="0" applyProtection="0"/>
    <xf numFmtId="0" fontId="19" fillId="34" borderId="22" applyNumberFormat="0" applyFont="0" applyAlignment="0" applyProtection="0"/>
    <xf numFmtId="0" fontId="14" fillId="0" borderId="23" applyNumberFormat="0" applyFill="0" applyAlignment="0" applyProtection="0"/>
    <xf numFmtId="0" fontId="29" fillId="0" borderId="17" applyNumberFormat="0" applyFill="0" applyAlignment="0" applyProtection="0"/>
    <xf numFmtId="0" fontId="44" fillId="0" borderId="17" applyNumberFormat="0" applyFill="0" applyAlignment="0" applyProtection="0"/>
    <xf numFmtId="0" fontId="28" fillId="18" borderId="15" applyNumberFormat="0" applyAlignment="0" applyProtection="0"/>
    <xf numFmtId="0" fontId="25" fillId="31" borderId="15" applyNumberFormat="0" applyAlignment="0" applyProtection="0"/>
    <xf numFmtId="4" fontId="16" fillId="7" borderId="23">
      <alignment horizontal="right" vertical="center"/>
    </xf>
    <xf numFmtId="0" fontId="11" fillId="7" borderId="23">
      <alignment horizontal="right" vertical="center"/>
    </xf>
    <xf numFmtId="166" fontId="14" fillId="35" borderId="23" applyNumberFormat="0" applyFont="0" applyBorder="0" applyAlignment="0" applyProtection="0">
      <alignment horizontal="right" vertical="center"/>
    </xf>
    <xf numFmtId="0" fontId="29" fillId="0" borderId="17" applyNumberFormat="0" applyFill="0" applyAlignment="0" applyProtection="0"/>
    <xf numFmtId="49" fontId="14" fillId="0" borderId="23" applyNumberFormat="0" applyFont="0" applyFill="0" applyBorder="0" applyProtection="0">
      <alignment horizontal="left" vertical="center" indent="2"/>
    </xf>
    <xf numFmtId="49" fontId="14" fillId="0" borderId="24" applyNumberFormat="0" applyFont="0" applyFill="0" applyBorder="0" applyProtection="0">
      <alignment horizontal="left" vertical="center" indent="5"/>
    </xf>
    <xf numFmtId="49" fontId="14" fillId="0" borderId="23" applyNumberFormat="0" applyFont="0" applyFill="0" applyBorder="0" applyProtection="0">
      <alignment horizontal="left" vertical="center" indent="2"/>
    </xf>
    <xf numFmtId="4" fontId="14" fillId="0" borderId="23" applyFill="0" applyBorder="0" applyProtection="0">
      <alignment horizontal="right" vertical="center"/>
    </xf>
    <xf numFmtId="49" fontId="13" fillId="0" borderId="23" applyNumberFormat="0" applyFill="0" applyBorder="0" applyProtection="0">
      <alignment horizontal="left" vertical="center"/>
    </xf>
    <xf numFmtId="0" fontId="14" fillId="0" borderId="26">
      <alignment horizontal="left" vertical="center" wrapText="1" indent="2"/>
    </xf>
    <xf numFmtId="0" fontId="41" fillId="31" borderId="14" applyNumberFormat="0" applyAlignment="0" applyProtection="0"/>
    <xf numFmtId="0" fontId="11" fillId="9" borderId="25">
      <alignment horizontal="right" vertical="center"/>
    </xf>
    <xf numFmtId="0" fontId="28" fillId="18" borderId="15" applyNumberFormat="0" applyAlignment="0" applyProtection="0"/>
    <xf numFmtId="0" fontId="11" fillId="9" borderId="25">
      <alignment horizontal="right" vertical="center"/>
    </xf>
    <xf numFmtId="4" fontId="11" fillId="9" borderId="23">
      <alignment horizontal="right" vertical="center"/>
    </xf>
    <xf numFmtId="0" fontId="11" fillId="9" borderId="23">
      <alignment horizontal="right" vertical="center"/>
    </xf>
    <xf numFmtId="0" fontId="22" fillId="31" borderId="14" applyNumberFormat="0" applyAlignment="0" applyProtection="0"/>
    <xf numFmtId="0" fontId="24" fillId="31" borderId="15" applyNumberFormat="0" applyAlignment="0" applyProtection="0"/>
    <xf numFmtId="0" fontId="29" fillId="0" borderId="17" applyNumberFormat="0" applyFill="0" applyAlignment="0" applyProtection="0"/>
    <xf numFmtId="0" fontId="14" fillId="8" borderId="23"/>
    <xf numFmtId="4" fontId="14" fillId="8" borderId="23"/>
    <xf numFmtId="4" fontId="11" fillId="9" borderId="23">
      <alignment horizontal="right" vertical="center"/>
    </xf>
    <xf numFmtId="0" fontId="16" fillId="7" borderId="23">
      <alignment horizontal="right" vertical="center"/>
    </xf>
    <xf numFmtId="0" fontId="28" fillId="18" borderId="15" applyNumberFormat="0" applyAlignment="0" applyProtection="0"/>
    <xf numFmtId="0" fontId="25" fillId="31" borderId="15" applyNumberFormat="0" applyAlignment="0" applyProtection="0"/>
    <xf numFmtId="4" fontId="14" fillId="0" borderId="23">
      <alignment horizontal="right" vertical="center"/>
    </xf>
    <xf numFmtId="0" fontId="14" fillId="9" borderId="26">
      <alignment horizontal="left" vertical="center" wrapText="1" indent="2"/>
    </xf>
    <xf numFmtId="0" fontId="14" fillId="0" borderId="26">
      <alignment horizontal="left" vertical="center" wrapText="1" indent="2"/>
    </xf>
    <xf numFmtId="0" fontId="41" fillId="31" borderId="14" applyNumberFormat="0" applyAlignment="0" applyProtection="0"/>
    <xf numFmtId="0" fontId="37" fillId="18" borderId="15" applyNumberFormat="0" applyAlignment="0" applyProtection="0"/>
    <xf numFmtId="0" fontId="24" fillId="31" borderId="15" applyNumberFormat="0" applyAlignment="0" applyProtection="0"/>
    <xf numFmtId="0" fontId="22" fillId="31" borderId="14" applyNumberFormat="0" applyAlignment="0" applyProtection="0"/>
    <xf numFmtId="0" fontId="11" fillId="9" borderId="25">
      <alignment horizontal="right" vertical="center"/>
    </xf>
    <xf numFmtId="0" fontId="16" fillId="7" borderId="23">
      <alignment horizontal="right" vertical="center"/>
    </xf>
    <xf numFmtId="4" fontId="11" fillId="7" borderId="23">
      <alignment horizontal="right" vertical="center"/>
    </xf>
    <xf numFmtId="4" fontId="11" fillId="9" borderId="23">
      <alignment horizontal="right" vertical="center"/>
    </xf>
    <xf numFmtId="49" fontId="14" fillId="0" borderId="24" applyNumberFormat="0" applyFont="0" applyFill="0" applyBorder="0" applyProtection="0">
      <alignment horizontal="left" vertical="center" indent="5"/>
    </xf>
    <xf numFmtId="4" fontId="14" fillId="0" borderId="23" applyFill="0" applyBorder="0" applyProtection="0">
      <alignment horizontal="right" vertical="center"/>
    </xf>
    <xf numFmtId="4" fontId="11" fillId="7" borderId="23">
      <alignment horizontal="right" vertical="center"/>
    </xf>
    <xf numFmtId="0" fontId="37" fillId="18" borderId="15" applyNumberFormat="0" applyAlignment="0" applyProtection="0"/>
    <xf numFmtId="0" fontId="28" fillId="18" borderId="15" applyNumberFormat="0" applyAlignment="0" applyProtection="0"/>
    <xf numFmtId="0" fontId="24" fillId="31" borderId="15" applyNumberFormat="0" applyAlignment="0" applyProtection="0"/>
    <xf numFmtId="0" fontId="14" fillId="9" borderId="26">
      <alignment horizontal="left" vertical="center" wrapText="1" indent="2"/>
    </xf>
    <xf numFmtId="0" fontId="14" fillId="0" borderId="26">
      <alignment horizontal="left" vertical="center" wrapText="1" indent="2"/>
    </xf>
    <xf numFmtId="0" fontId="14" fillId="9" borderId="26">
      <alignment horizontal="left" vertical="center" wrapText="1" indent="2"/>
    </xf>
    <xf numFmtId="0" fontId="14" fillId="0" borderId="26">
      <alignment horizontal="left" vertical="center" wrapText="1" indent="2"/>
    </xf>
    <xf numFmtId="0" fontId="16" fillId="7" borderId="23">
      <alignment horizontal="right" vertical="center"/>
    </xf>
    <xf numFmtId="4" fontId="11" fillId="9" borderId="25">
      <alignment horizontal="right" vertical="center"/>
    </xf>
    <xf numFmtId="0" fontId="37" fillId="18" borderId="15" applyNumberFormat="0" applyAlignment="0" applyProtection="0"/>
    <xf numFmtId="0" fontId="24" fillId="31" borderId="15" applyNumberFormat="0" applyAlignment="0" applyProtection="0"/>
    <xf numFmtId="0" fontId="16" fillId="7" borderId="23">
      <alignment horizontal="right" vertical="center"/>
    </xf>
    <xf numFmtId="4" fontId="11" fillId="9" borderId="24">
      <alignment horizontal="right" vertical="center"/>
    </xf>
    <xf numFmtId="0" fontId="14" fillId="0" borderId="23">
      <alignment horizontal="right" vertical="center"/>
    </xf>
    <xf numFmtId="0" fontId="14" fillId="0" borderId="23" applyNumberFormat="0" applyFill="0" applyAlignment="0" applyProtection="0"/>
    <xf numFmtId="0" fontId="41" fillId="31" borderId="14" applyNumberFormat="0" applyAlignment="0" applyProtection="0"/>
    <xf numFmtId="4" fontId="14" fillId="0" borderId="23">
      <alignment horizontal="right" vertical="center"/>
    </xf>
    <xf numFmtId="0" fontId="14" fillId="0" borderId="26">
      <alignment horizontal="left" vertical="center" wrapText="1" indent="2"/>
    </xf>
    <xf numFmtId="0" fontId="14" fillId="7" borderId="24">
      <alignment horizontal="left" vertical="center"/>
    </xf>
    <xf numFmtId="0" fontId="25" fillId="31" borderId="15" applyNumberFormat="0" applyAlignment="0" applyProtection="0"/>
    <xf numFmtId="0" fontId="11" fillId="9" borderId="25">
      <alignment horizontal="right" vertical="center"/>
    </xf>
    <xf numFmtId="4" fontId="11" fillId="7" borderId="23">
      <alignment horizontal="right" vertical="center"/>
    </xf>
    <xf numFmtId="0" fontId="11" fillId="9" borderId="23">
      <alignment horizontal="right" vertical="center"/>
    </xf>
    <xf numFmtId="4" fontId="11" fillId="9" borderId="23">
      <alignment horizontal="right" vertical="center"/>
    </xf>
    <xf numFmtId="0" fontId="16" fillId="7" borderId="23">
      <alignment horizontal="right" vertical="center"/>
    </xf>
    <xf numFmtId="0" fontId="44" fillId="0" borderId="17" applyNumberFormat="0" applyFill="0" applyAlignment="0" applyProtection="0"/>
    <xf numFmtId="0" fontId="19" fillId="34" borderId="22" applyNumberFormat="0" applyFont="0" applyAlignment="0" applyProtection="0"/>
    <xf numFmtId="0" fontId="25" fillId="31" borderId="15" applyNumberFormat="0" applyAlignment="0" applyProtection="0"/>
    <xf numFmtId="0" fontId="19" fillId="34" borderId="22" applyNumberFormat="0" applyFont="0" applyAlignment="0" applyProtection="0"/>
    <xf numFmtId="0" fontId="12" fillId="34" borderId="22" applyNumberFormat="0" applyFont="0" applyAlignment="0" applyProtection="0"/>
    <xf numFmtId="4" fontId="14" fillId="0" borderId="23" applyFill="0" applyBorder="0" applyProtection="0">
      <alignment horizontal="right" vertical="center"/>
    </xf>
    <xf numFmtId="0" fontId="24" fillId="31" borderId="15" applyNumberFormat="0" applyAlignment="0" applyProtection="0"/>
    <xf numFmtId="0" fontId="14" fillId="9" borderId="26">
      <alignment horizontal="left" vertical="center" wrapText="1" indent="2"/>
    </xf>
    <xf numFmtId="4" fontId="11" fillId="9" borderId="23">
      <alignment horizontal="right" vertical="center"/>
    </xf>
    <xf numFmtId="4" fontId="11" fillId="7" borderId="23">
      <alignment horizontal="right" vertical="center"/>
    </xf>
    <xf numFmtId="0" fontId="37" fillId="18" borderId="15" applyNumberFormat="0" applyAlignment="0" applyProtection="0"/>
    <xf numFmtId="0" fontId="24" fillId="31" borderId="15" applyNumberFormat="0" applyAlignment="0" applyProtection="0"/>
    <xf numFmtId="4" fontId="14" fillId="0" borderId="23" applyFill="0" applyBorder="0" applyProtection="0">
      <alignment horizontal="right" vertical="center"/>
    </xf>
    <xf numFmtId="49" fontId="14" fillId="0" borderId="23" applyNumberFormat="0" applyFont="0" applyFill="0" applyBorder="0" applyProtection="0">
      <alignment horizontal="left" vertical="center" indent="2"/>
    </xf>
    <xf numFmtId="0" fontId="11" fillId="9" borderId="23">
      <alignment horizontal="right" vertical="center"/>
    </xf>
    <xf numFmtId="0" fontId="28" fillId="18" borderId="15" applyNumberFormat="0" applyAlignment="0" applyProtection="0"/>
    <xf numFmtId="166" fontId="14" fillId="35" borderId="23" applyNumberFormat="0" applyFont="0" applyBorder="0" applyAlignment="0" applyProtection="0">
      <alignment horizontal="right" vertical="center"/>
    </xf>
    <xf numFmtId="0" fontId="14" fillId="0" borderId="26">
      <alignment horizontal="left" vertical="center" wrapText="1" indent="2"/>
    </xf>
    <xf numFmtId="49" fontId="13" fillId="0" borderId="23" applyNumberFormat="0" applyFill="0" applyBorder="0" applyProtection="0">
      <alignment horizontal="left" vertical="center"/>
    </xf>
    <xf numFmtId="0" fontId="22" fillId="31" borderId="14" applyNumberFormat="0" applyAlignment="0" applyProtection="0"/>
    <xf numFmtId="49" fontId="13" fillId="0" borderId="23" applyNumberFormat="0" applyFill="0" applyBorder="0" applyProtection="0">
      <alignment horizontal="left" vertical="center"/>
    </xf>
    <xf numFmtId="0" fontId="44" fillId="0" borderId="17" applyNumberFormat="0" applyFill="0" applyAlignment="0" applyProtection="0"/>
    <xf numFmtId="0" fontId="14" fillId="0" borderId="23" applyNumberFormat="0" applyFill="0" applyAlignment="0" applyProtection="0"/>
    <xf numFmtId="0" fontId="11" fillId="9" borderId="25">
      <alignment horizontal="right" vertical="center"/>
    </xf>
    <xf numFmtId="0" fontId="25" fillId="31" borderId="15" applyNumberFormat="0" applyAlignment="0" applyProtection="0"/>
    <xf numFmtId="4" fontId="14" fillId="0" borderId="23" applyFill="0" applyBorder="0" applyProtection="0">
      <alignment horizontal="right" vertical="center"/>
    </xf>
    <xf numFmtId="0" fontId="37" fillId="18" borderId="15" applyNumberFormat="0" applyAlignment="0" applyProtection="0"/>
    <xf numFmtId="0" fontId="12" fillId="34" borderId="22" applyNumberFormat="0" applyFont="0" applyAlignment="0" applyProtection="0"/>
    <xf numFmtId="0" fontId="22" fillId="31" borderId="14" applyNumberFormat="0" applyAlignment="0" applyProtection="0"/>
    <xf numFmtId="0" fontId="11" fillId="9" borderId="24">
      <alignment horizontal="right" vertical="center"/>
    </xf>
    <xf numFmtId="0" fontId="24" fillId="31" borderId="15" applyNumberFormat="0" applyAlignment="0" applyProtection="0"/>
    <xf numFmtId="0" fontId="14" fillId="0" borderId="23">
      <alignment horizontal="right" vertical="center"/>
    </xf>
    <xf numFmtId="0" fontId="14" fillId="0" borderId="23">
      <alignment horizontal="right" vertical="center"/>
    </xf>
    <xf numFmtId="0" fontId="44" fillId="0" borderId="17" applyNumberFormat="0" applyFill="0" applyAlignment="0" applyProtection="0"/>
    <xf numFmtId="0" fontId="19" fillId="34" borderId="22" applyNumberFormat="0" applyFont="0" applyAlignment="0" applyProtection="0"/>
    <xf numFmtId="0" fontId="14" fillId="0" borderId="23">
      <alignment horizontal="right" vertical="center"/>
    </xf>
    <xf numFmtId="0" fontId="44" fillId="0" borderId="17" applyNumberFormat="0" applyFill="0" applyAlignment="0" applyProtection="0"/>
    <xf numFmtId="4" fontId="14" fillId="0" borderId="23" applyFill="0" applyBorder="0" applyProtection="0">
      <alignment horizontal="right" vertical="center"/>
    </xf>
    <xf numFmtId="0" fontId="22" fillId="31" borderId="14" applyNumberFormat="0" applyAlignment="0" applyProtection="0"/>
    <xf numFmtId="0" fontId="44" fillId="0" borderId="17" applyNumberFormat="0" applyFill="0" applyAlignment="0" applyProtection="0"/>
    <xf numFmtId="49" fontId="14" fillId="0" borderId="24" applyNumberFormat="0" applyFont="0" applyFill="0" applyBorder="0" applyProtection="0">
      <alignment horizontal="left" vertical="center" indent="5"/>
    </xf>
    <xf numFmtId="4" fontId="11" fillId="9" borderId="23">
      <alignment horizontal="right" vertical="center"/>
    </xf>
    <xf numFmtId="0" fontId="14" fillId="8" borderId="23"/>
    <xf numFmtId="0" fontId="37" fillId="18" borderId="15" applyNumberFormat="0" applyAlignment="0" applyProtection="0"/>
    <xf numFmtId="0" fontId="16" fillId="7" borderId="23">
      <alignment horizontal="right" vertical="center"/>
    </xf>
    <xf numFmtId="0" fontId="14" fillId="0" borderId="26">
      <alignment horizontal="left" vertical="center" wrapText="1" indent="2"/>
    </xf>
    <xf numFmtId="0" fontId="11" fillId="7" borderId="23">
      <alignment horizontal="right" vertical="center"/>
    </xf>
    <xf numFmtId="0" fontId="28" fillId="18" borderId="15" applyNumberFormat="0" applyAlignment="0" applyProtection="0"/>
    <xf numFmtId="0" fontId="25" fillId="31" borderId="15" applyNumberFormat="0" applyAlignment="0" applyProtection="0"/>
    <xf numFmtId="166" fontId="14" fillId="35" borderId="23" applyNumberFormat="0" applyFont="0" applyBorder="0" applyAlignment="0" applyProtection="0">
      <alignment horizontal="right" vertical="center"/>
    </xf>
    <xf numFmtId="0" fontId="25" fillId="31" borderId="15" applyNumberFormat="0" applyAlignment="0" applyProtection="0"/>
    <xf numFmtId="0" fontId="11" fillId="9" borderId="23">
      <alignment horizontal="right" vertical="center"/>
    </xf>
    <xf numFmtId="0" fontId="14" fillId="0" borderId="23" applyNumberFormat="0" applyFill="0" applyAlignment="0" applyProtection="0"/>
    <xf numFmtId="0" fontId="12" fillId="34" borderId="22" applyNumberFormat="0" applyFont="0" applyAlignment="0" applyProtection="0"/>
    <xf numFmtId="0" fontId="11" fillId="9" borderId="23">
      <alignment horizontal="right" vertical="center"/>
    </xf>
    <xf numFmtId="0" fontId="14" fillId="0" borderId="26">
      <alignment horizontal="left" vertical="center" wrapText="1" indent="2"/>
    </xf>
    <xf numFmtId="4" fontId="16" fillId="7" borderId="23">
      <alignment horizontal="right" vertical="center"/>
    </xf>
    <xf numFmtId="166" fontId="14" fillId="35" borderId="23" applyNumberFormat="0" applyFont="0" applyBorder="0" applyAlignment="0" applyProtection="0">
      <alignment horizontal="right" vertical="center"/>
    </xf>
    <xf numFmtId="0" fontId="44" fillId="0" borderId="17" applyNumberFormat="0" applyFill="0" applyAlignment="0" applyProtection="0"/>
    <xf numFmtId="4" fontId="16" fillId="7" borderId="23">
      <alignment horizontal="right" vertical="center"/>
    </xf>
    <xf numFmtId="49" fontId="14" fillId="0" borderId="24" applyNumberFormat="0" applyFont="0" applyFill="0" applyBorder="0" applyProtection="0">
      <alignment horizontal="left" vertical="center" indent="5"/>
    </xf>
    <xf numFmtId="0" fontId="37" fillId="18" borderId="15" applyNumberFormat="0" applyAlignment="0" applyProtection="0"/>
    <xf numFmtId="0" fontId="22" fillId="31" borderId="14" applyNumberFormat="0" applyAlignment="0" applyProtection="0"/>
    <xf numFmtId="4" fontId="14" fillId="0" borderId="23" applyFill="0" applyBorder="0" applyProtection="0">
      <alignment horizontal="right" vertical="center"/>
    </xf>
    <xf numFmtId="4" fontId="11" fillId="9" borderId="25">
      <alignment horizontal="right" vertical="center"/>
    </xf>
    <xf numFmtId="0" fontId="25" fillId="31" borderId="15" applyNumberFormat="0" applyAlignment="0" applyProtection="0"/>
    <xf numFmtId="0" fontId="41" fillId="31" borderId="14" applyNumberFormat="0" applyAlignment="0" applyProtection="0"/>
    <xf numFmtId="0" fontId="44" fillId="0" borderId="17" applyNumberFormat="0" applyFill="0" applyAlignment="0" applyProtection="0"/>
    <xf numFmtId="4" fontId="11" fillId="9" borderId="23">
      <alignment horizontal="right" vertical="center"/>
    </xf>
    <xf numFmtId="49" fontId="14" fillId="0" borderId="23" applyNumberFormat="0" applyFont="0" applyFill="0" applyBorder="0" applyProtection="0">
      <alignment horizontal="left" vertical="center" indent="2"/>
    </xf>
    <xf numFmtId="0" fontId="19" fillId="34" borderId="22" applyNumberFormat="0" applyFont="0" applyAlignment="0" applyProtection="0"/>
    <xf numFmtId="0" fontId="29" fillId="0" borderId="17" applyNumberFormat="0" applyFill="0" applyAlignment="0" applyProtection="0"/>
    <xf numFmtId="0" fontId="12" fillId="34" borderId="22" applyNumberFormat="0" applyFont="0" applyAlignment="0" applyProtection="0"/>
    <xf numFmtId="166" fontId="14" fillId="35" borderId="23" applyNumberFormat="0" applyFont="0" applyBorder="0" applyAlignment="0" applyProtection="0">
      <alignment horizontal="right" vertical="center"/>
    </xf>
    <xf numFmtId="49" fontId="13" fillId="0" borderId="23" applyNumberFormat="0" applyFill="0" applyBorder="0" applyProtection="0">
      <alignment horizontal="left" vertical="center"/>
    </xf>
    <xf numFmtId="0" fontId="37" fillId="18" borderId="15" applyNumberFormat="0" applyAlignment="0" applyProtection="0"/>
    <xf numFmtId="4" fontId="14" fillId="8" borderId="23"/>
    <xf numFmtId="0" fontId="16" fillId="7" borderId="23">
      <alignment horizontal="right" vertical="center"/>
    </xf>
    <xf numFmtId="0" fontId="29" fillId="0" borderId="17" applyNumberFormat="0" applyFill="0" applyAlignment="0" applyProtection="0"/>
    <xf numFmtId="4" fontId="11" fillId="9" borderId="23">
      <alignment horizontal="right" vertical="center"/>
    </xf>
    <xf numFmtId="0" fontId="14" fillId="7" borderId="24">
      <alignment horizontal="left" vertical="center"/>
    </xf>
    <xf numFmtId="0" fontId="11" fillId="7" borderId="23">
      <alignment horizontal="right" vertical="center"/>
    </xf>
    <xf numFmtId="0" fontId="11" fillId="9" borderId="23">
      <alignment horizontal="right" vertical="center"/>
    </xf>
    <xf numFmtId="0" fontId="14" fillId="7" borderId="24">
      <alignment horizontal="left" vertical="center"/>
    </xf>
    <xf numFmtId="4" fontId="14" fillId="0" borderId="23" applyFill="0" applyBorder="0" applyProtection="0">
      <alignment horizontal="right" vertical="center"/>
    </xf>
    <xf numFmtId="0" fontId="44" fillId="0" borderId="17" applyNumberFormat="0" applyFill="0" applyAlignment="0" applyProtection="0"/>
    <xf numFmtId="49" fontId="14" fillId="0" borderId="23" applyNumberFormat="0" applyFont="0" applyFill="0" applyBorder="0" applyProtection="0">
      <alignment horizontal="left" vertical="center" indent="2"/>
    </xf>
    <xf numFmtId="0" fontId="14" fillId="9" borderId="26">
      <alignment horizontal="left" vertical="center" wrapText="1" indent="2"/>
    </xf>
    <xf numFmtId="0" fontId="25" fillId="31" borderId="15" applyNumberFormat="0" applyAlignment="0" applyProtection="0"/>
    <xf numFmtId="0" fontId="44" fillId="0" borderId="17" applyNumberFormat="0" applyFill="0" applyAlignment="0" applyProtection="0"/>
    <xf numFmtId="0" fontId="14" fillId="0" borderId="23">
      <alignment horizontal="right" vertical="center"/>
    </xf>
    <xf numFmtId="49" fontId="14" fillId="0" borderId="23" applyNumberFormat="0" applyFont="0" applyFill="0" applyBorder="0" applyProtection="0">
      <alignment horizontal="left" vertical="center" indent="2"/>
    </xf>
    <xf numFmtId="0" fontId="14" fillId="0" borderId="23">
      <alignment horizontal="right" vertical="center"/>
    </xf>
    <xf numFmtId="0" fontId="11" fillId="7" borderId="23">
      <alignment horizontal="right" vertical="center"/>
    </xf>
    <xf numFmtId="0" fontId="41" fillId="31" borderId="14" applyNumberFormat="0" applyAlignment="0" applyProtection="0"/>
    <xf numFmtId="0" fontId="41" fillId="31" borderId="14" applyNumberFormat="0" applyAlignment="0" applyProtection="0"/>
    <xf numFmtId="4" fontId="11" fillId="9" borderId="23">
      <alignment horizontal="right" vertical="center"/>
    </xf>
    <xf numFmtId="0" fontId="14" fillId="0" borderId="26">
      <alignment horizontal="left" vertical="center" wrapText="1" indent="2"/>
    </xf>
    <xf numFmtId="0" fontId="29" fillId="0" borderId="17" applyNumberFormat="0" applyFill="0" applyAlignment="0" applyProtection="0"/>
    <xf numFmtId="4" fontId="11" fillId="9" borderId="23">
      <alignment horizontal="right" vertical="center"/>
    </xf>
    <xf numFmtId="0" fontId="14" fillId="9" borderId="26">
      <alignment horizontal="left" vertical="center" wrapText="1" indent="2"/>
    </xf>
    <xf numFmtId="0" fontId="28" fillId="18" borderId="15" applyNumberFormat="0" applyAlignment="0" applyProtection="0"/>
    <xf numFmtId="0" fontId="28" fillId="18" borderId="15" applyNumberFormat="0" applyAlignment="0" applyProtection="0"/>
    <xf numFmtId="0" fontId="24" fillId="31" borderId="15" applyNumberFormat="0" applyAlignment="0" applyProtection="0"/>
    <xf numFmtId="0" fontId="11" fillId="9" borderId="23">
      <alignment horizontal="right" vertical="center"/>
    </xf>
    <xf numFmtId="0" fontId="29" fillId="0" borderId="17" applyNumberFormat="0" applyFill="0" applyAlignment="0" applyProtection="0"/>
    <xf numFmtId="0" fontId="11" fillId="7" borderId="23">
      <alignment horizontal="right" vertical="center"/>
    </xf>
    <xf numFmtId="0" fontId="22" fillId="31" borderId="14" applyNumberFormat="0" applyAlignment="0" applyProtection="0"/>
    <xf numFmtId="0" fontId="44" fillId="0" borderId="17" applyNumberFormat="0" applyFill="0" applyAlignment="0" applyProtection="0"/>
    <xf numFmtId="4" fontId="14" fillId="0" borderId="23">
      <alignment horizontal="right" vertical="center"/>
    </xf>
    <xf numFmtId="49" fontId="14" fillId="0" borderId="24" applyNumberFormat="0" applyFont="0" applyFill="0" applyBorder="0" applyProtection="0">
      <alignment horizontal="left" vertical="center" indent="5"/>
    </xf>
    <xf numFmtId="4" fontId="14" fillId="8" borderId="23"/>
    <xf numFmtId="0" fontId="44" fillId="0" borderId="17" applyNumberFormat="0" applyFill="0" applyAlignment="0" applyProtection="0"/>
    <xf numFmtId="0" fontId="14" fillId="0" borderId="26">
      <alignment horizontal="left" vertical="center" wrapText="1" indent="2"/>
    </xf>
    <xf numFmtId="0" fontId="37" fillId="18" borderId="15" applyNumberFormat="0" applyAlignment="0" applyProtection="0"/>
    <xf numFmtId="0" fontId="37" fillId="18" borderId="15" applyNumberFormat="0" applyAlignment="0" applyProtection="0"/>
    <xf numFmtId="0" fontId="25" fillId="31" borderId="15" applyNumberFormat="0" applyAlignment="0" applyProtection="0"/>
    <xf numFmtId="0" fontId="37" fillId="18" borderId="15" applyNumberFormat="0" applyAlignment="0" applyProtection="0"/>
    <xf numFmtId="0" fontId="37" fillId="18" borderId="15" applyNumberFormat="0" applyAlignment="0" applyProtection="0"/>
    <xf numFmtId="4" fontId="14" fillId="8" borderId="23"/>
    <xf numFmtId="0" fontId="25" fillId="31" borderId="15" applyNumberFormat="0" applyAlignment="0" applyProtection="0"/>
    <xf numFmtId="4" fontId="14" fillId="0" borderId="23">
      <alignment horizontal="right" vertical="center"/>
    </xf>
    <xf numFmtId="4" fontId="11" fillId="9" borderId="24">
      <alignment horizontal="right" vertical="center"/>
    </xf>
    <xf numFmtId="0" fontId="28" fillId="18" borderId="15" applyNumberFormat="0" applyAlignment="0" applyProtection="0"/>
    <xf numFmtId="0" fontId="25" fillId="31" borderId="15" applyNumberFormat="0" applyAlignment="0" applyProtection="0"/>
    <xf numFmtId="0" fontId="25" fillId="31" borderId="15" applyNumberFormat="0" applyAlignment="0" applyProtection="0"/>
    <xf numFmtId="0" fontId="28" fillId="18" borderId="15" applyNumberFormat="0" applyAlignment="0" applyProtection="0"/>
    <xf numFmtId="0" fontId="41" fillId="31" borderId="14" applyNumberFormat="0" applyAlignment="0" applyProtection="0"/>
    <xf numFmtId="0" fontId="11" fillId="9" borderId="23">
      <alignment horizontal="right" vertical="center"/>
    </xf>
    <xf numFmtId="0" fontId="37" fillId="18" borderId="15" applyNumberFormat="0" applyAlignment="0" applyProtection="0"/>
    <xf numFmtId="4" fontId="11" fillId="9" borderId="23">
      <alignment horizontal="right" vertical="center"/>
    </xf>
    <xf numFmtId="0" fontId="14" fillId="8" borderId="23"/>
    <xf numFmtId="0" fontId="37" fillId="18" borderId="15" applyNumberFormat="0" applyAlignment="0" applyProtection="0"/>
    <xf numFmtId="0" fontId="22" fillId="31" borderId="14" applyNumberFormat="0" applyAlignment="0" applyProtection="0"/>
    <xf numFmtId="0" fontId="14" fillId="0" borderId="23">
      <alignment horizontal="right" vertical="center"/>
    </xf>
    <xf numFmtId="0" fontId="37" fillId="18" borderId="15" applyNumberFormat="0" applyAlignment="0" applyProtection="0"/>
    <xf numFmtId="0" fontId="11" fillId="7" borderId="23">
      <alignment horizontal="right" vertical="center"/>
    </xf>
    <xf numFmtId="4" fontId="14" fillId="0" borderId="23">
      <alignment horizontal="right" vertical="center"/>
    </xf>
    <xf numFmtId="49" fontId="13" fillId="0" borderId="23" applyNumberFormat="0" applyFill="0" applyBorder="0" applyProtection="0">
      <alignment horizontal="left" vertical="center"/>
    </xf>
    <xf numFmtId="0" fontId="24" fillId="31" borderId="15" applyNumberFormat="0" applyAlignment="0" applyProtection="0"/>
    <xf numFmtId="0" fontId="29" fillId="0" borderId="17" applyNumberFormat="0" applyFill="0" applyAlignment="0" applyProtection="0"/>
    <xf numFmtId="49" fontId="14" fillId="0" borderId="23" applyNumberFormat="0" applyFont="0" applyFill="0" applyBorder="0" applyProtection="0">
      <alignment horizontal="left" vertical="center" indent="2"/>
    </xf>
    <xf numFmtId="0" fontId="44" fillId="0" borderId="17" applyNumberFormat="0" applyFill="0" applyAlignment="0" applyProtection="0"/>
    <xf numFmtId="0" fontId="11" fillId="9" borderId="23">
      <alignment horizontal="right" vertical="center"/>
    </xf>
    <xf numFmtId="4" fontId="11" fillId="9" borderId="23">
      <alignment horizontal="right" vertical="center"/>
    </xf>
    <xf numFmtId="0" fontId="25" fillId="31" borderId="15" applyNumberFormat="0" applyAlignment="0" applyProtection="0"/>
    <xf numFmtId="0" fontId="11" fillId="9" borderId="25">
      <alignment horizontal="right" vertical="center"/>
    </xf>
    <xf numFmtId="0" fontId="14" fillId="9" borderId="26">
      <alignment horizontal="left" vertical="center" wrapText="1" indent="2"/>
    </xf>
    <xf numFmtId="4" fontId="16" fillId="7" borderId="23">
      <alignment horizontal="right" vertical="center"/>
    </xf>
    <xf numFmtId="0" fontId="11" fillId="9" borderId="25">
      <alignment horizontal="right" vertical="center"/>
    </xf>
    <xf numFmtId="4" fontId="11" fillId="9" borderId="25">
      <alignment horizontal="right" vertical="center"/>
    </xf>
    <xf numFmtId="0" fontId="41" fillId="31" borderId="14" applyNumberFormat="0" applyAlignment="0" applyProtection="0"/>
    <xf numFmtId="0" fontId="14" fillId="7" borderId="24">
      <alignment horizontal="left" vertical="center"/>
    </xf>
    <xf numFmtId="0" fontId="11" fillId="9" borderId="23">
      <alignment horizontal="right" vertical="center"/>
    </xf>
    <xf numFmtId="0" fontId="41" fillId="31" borderId="14" applyNumberFormat="0" applyAlignment="0" applyProtection="0"/>
    <xf numFmtId="0" fontId="19" fillId="34" borderId="22" applyNumberFormat="0" applyFont="0" applyAlignment="0" applyProtection="0"/>
    <xf numFmtId="0" fontId="14" fillId="0" borderId="23" applyNumberFormat="0" applyFill="0" applyAlignment="0" applyProtection="0"/>
    <xf numFmtId="0" fontId="19" fillId="34" borderId="22" applyNumberFormat="0" applyFont="0" applyAlignment="0" applyProtection="0"/>
    <xf numFmtId="0" fontId="16" fillId="7" borderId="23">
      <alignment horizontal="right" vertical="center"/>
    </xf>
    <xf numFmtId="0" fontId="11" fillId="7" borderId="23">
      <alignment horizontal="right" vertical="center"/>
    </xf>
    <xf numFmtId="0" fontId="41" fillId="31" borderId="14" applyNumberFormat="0" applyAlignment="0" applyProtection="0"/>
    <xf numFmtId="0" fontId="25" fillId="31" borderId="15" applyNumberFormat="0" applyAlignment="0" applyProtection="0"/>
    <xf numFmtId="49" fontId="13" fillId="0" borderId="23" applyNumberFormat="0" applyFill="0" applyBorder="0" applyProtection="0">
      <alignment horizontal="left" vertical="center"/>
    </xf>
    <xf numFmtId="0" fontId="37" fillId="18" borderId="15" applyNumberFormat="0" applyAlignment="0" applyProtection="0"/>
    <xf numFmtId="0" fontId="11" fillId="9" borderId="23">
      <alignment horizontal="right" vertical="center"/>
    </xf>
    <xf numFmtId="49" fontId="14" fillId="0" borderId="24" applyNumberFormat="0" applyFont="0" applyFill="0" applyBorder="0" applyProtection="0">
      <alignment horizontal="left" vertical="center" indent="5"/>
    </xf>
    <xf numFmtId="0" fontId="44" fillId="0" borderId="17" applyNumberFormat="0" applyFill="0" applyAlignment="0" applyProtection="0"/>
    <xf numFmtId="0" fontId="25" fillId="31" borderId="15" applyNumberFormat="0" applyAlignment="0" applyProtection="0"/>
    <xf numFmtId="0" fontId="14" fillId="0" borderId="26">
      <alignment horizontal="left" vertical="center" wrapText="1" indent="2"/>
    </xf>
    <xf numFmtId="0" fontId="41" fillId="31" borderId="14" applyNumberFormat="0" applyAlignment="0" applyProtection="0"/>
    <xf numFmtId="0" fontId="11" fillId="7" borderId="23">
      <alignment horizontal="right" vertical="center"/>
    </xf>
    <xf numFmtId="0" fontId="44" fillId="0" borderId="17" applyNumberFormat="0" applyFill="0" applyAlignment="0" applyProtection="0"/>
    <xf numFmtId="4" fontId="11" fillId="7" borderId="23">
      <alignment horizontal="right" vertical="center"/>
    </xf>
    <xf numFmtId="0" fontId="19" fillId="34" borderId="22" applyNumberFormat="0" applyFont="0" applyAlignment="0" applyProtection="0"/>
    <xf numFmtId="0" fontId="14" fillId="0" borderId="23" applyNumberFormat="0" applyFill="0" applyAlignment="0" applyProtection="0"/>
    <xf numFmtId="4" fontId="14" fillId="0" borderId="23" applyFill="0" applyBorder="0" applyProtection="0">
      <alignment horizontal="right" vertical="center"/>
    </xf>
    <xf numFmtId="4" fontId="11" fillId="9" borderId="25">
      <alignment horizontal="right" vertical="center"/>
    </xf>
    <xf numFmtId="0" fontId="14" fillId="8" borderId="23"/>
    <xf numFmtId="4" fontId="11" fillId="9" borderId="23">
      <alignment horizontal="right" vertical="center"/>
    </xf>
    <xf numFmtId="0" fontId="14" fillId="9" borderId="26">
      <alignment horizontal="left" vertical="center" wrapText="1" indent="2"/>
    </xf>
    <xf numFmtId="0" fontId="14" fillId="0" borderId="26">
      <alignment horizontal="left" vertical="center" wrapText="1" indent="2"/>
    </xf>
    <xf numFmtId="0" fontId="58" fillId="0" borderId="0"/>
    <xf numFmtId="49" fontId="14" fillId="0" borderId="24" applyNumberFormat="0" applyFont="0" applyFill="0" applyBorder="0" applyProtection="0">
      <alignment horizontal="left" vertical="center" indent="5"/>
    </xf>
    <xf numFmtId="0" fontId="11" fillId="9" borderId="24">
      <alignment horizontal="right" vertical="center"/>
    </xf>
    <xf numFmtId="4" fontId="11" fillId="9" borderId="24">
      <alignment horizontal="right" vertical="center"/>
    </xf>
    <xf numFmtId="0" fontId="14" fillId="7" borderId="24">
      <alignment horizontal="left" vertical="center"/>
    </xf>
    <xf numFmtId="0" fontId="14" fillId="0" borderId="26">
      <alignment horizontal="left" vertical="center" wrapText="1" indent="2"/>
    </xf>
    <xf numFmtId="0" fontId="11" fillId="9" borderId="24">
      <alignment horizontal="right" vertical="center"/>
    </xf>
    <xf numFmtId="0" fontId="11" fillId="9" borderId="24">
      <alignment horizontal="right" vertical="center"/>
    </xf>
    <xf numFmtId="4" fontId="11" fillId="9" borderId="24">
      <alignment horizontal="right" vertical="center"/>
    </xf>
    <xf numFmtId="0" fontId="14" fillId="9" borderId="26">
      <alignment horizontal="left" vertical="center" wrapText="1" indent="2"/>
    </xf>
    <xf numFmtId="0" fontId="14" fillId="0" borderId="26">
      <alignment horizontal="left" vertical="center" wrapText="1" indent="2"/>
    </xf>
    <xf numFmtId="0" fontId="14" fillId="7" borderId="24">
      <alignment horizontal="left" vertical="center"/>
    </xf>
    <xf numFmtId="49" fontId="14" fillId="0" borderId="24" applyNumberFormat="0" applyFont="0" applyFill="0" applyBorder="0" applyProtection="0">
      <alignment horizontal="left" vertical="center" indent="5"/>
    </xf>
    <xf numFmtId="0" fontId="44" fillId="0" borderId="36" applyNumberFormat="0" applyFill="0" applyAlignment="0" applyProtection="0"/>
    <xf numFmtId="44" fontId="8" fillId="0" borderId="0" applyFont="0" applyFill="0" applyBorder="0" applyAlignment="0" applyProtection="0"/>
    <xf numFmtId="166" fontId="14" fillId="35" borderId="38" applyNumberFormat="0" applyFont="0" applyBorder="0" applyAlignment="0" applyProtection="0">
      <alignment horizontal="right" vertical="center"/>
    </xf>
    <xf numFmtId="0" fontId="19" fillId="34" borderId="37" applyNumberFormat="0" applyFont="0" applyAlignment="0" applyProtection="0"/>
    <xf numFmtId="0" fontId="14" fillId="7" borderId="39">
      <alignment horizontal="left" vertical="center"/>
    </xf>
    <xf numFmtId="4" fontId="11" fillId="9" borderId="40">
      <alignment horizontal="right" vertical="center"/>
    </xf>
    <xf numFmtId="0" fontId="11" fillId="9" borderId="38">
      <alignment horizontal="right" vertical="center"/>
    </xf>
    <xf numFmtId="0" fontId="25" fillId="31" borderId="35" applyNumberFormat="0" applyAlignment="0" applyProtection="0"/>
    <xf numFmtId="0" fontId="24" fillId="31" borderId="35" applyNumberFormat="0" applyAlignment="0" applyProtection="0"/>
    <xf numFmtId="0" fontId="14" fillId="0" borderId="38">
      <alignment horizontal="right" vertical="center"/>
    </xf>
    <xf numFmtId="0" fontId="41" fillId="31" borderId="34" applyNumberFormat="0" applyAlignment="0" applyProtection="0"/>
    <xf numFmtId="4" fontId="14" fillId="0" borderId="38" applyFill="0" applyBorder="0" applyProtection="0">
      <alignment horizontal="right" vertical="center"/>
    </xf>
    <xf numFmtId="0" fontId="22" fillId="31" borderId="34" applyNumberFormat="0" applyAlignment="0" applyProtection="0"/>
    <xf numFmtId="49" fontId="14" fillId="0" borderId="38" applyNumberFormat="0" applyFont="0" applyFill="0" applyBorder="0" applyProtection="0">
      <alignment horizontal="left" vertical="center" indent="2"/>
    </xf>
    <xf numFmtId="0" fontId="16" fillId="7" borderId="38">
      <alignment horizontal="right" vertical="center"/>
    </xf>
    <xf numFmtId="4" fontId="11" fillId="9" borderId="38">
      <alignment horizontal="right" vertical="center"/>
    </xf>
    <xf numFmtId="0" fontId="14" fillId="0" borderId="38">
      <alignment horizontal="right" vertical="center"/>
    </xf>
    <xf numFmtId="4" fontId="14" fillId="8" borderId="38"/>
    <xf numFmtId="166" fontId="14" fillId="35" borderId="38" applyNumberFormat="0" applyFont="0" applyBorder="0" applyAlignment="0" applyProtection="0">
      <alignment horizontal="right" vertical="center"/>
    </xf>
    <xf numFmtId="0" fontId="37" fillId="18" borderId="35" applyNumberFormat="0" applyAlignment="0" applyProtection="0"/>
    <xf numFmtId="0" fontId="14" fillId="7" borderId="39">
      <alignment horizontal="left" vertical="center"/>
    </xf>
    <xf numFmtId="0" fontId="14" fillId="0" borderId="38">
      <alignment horizontal="right" vertical="center"/>
    </xf>
    <xf numFmtId="0" fontId="14" fillId="8" borderId="38"/>
    <xf numFmtId="0" fontId="14" fillId="0" borderId="41">
      <alignment horizontal="left" vertical="center" wrapText="1" indent="2"/>
    </xf>
    <xf numFmtId="0" fontId="24" fillId="31" borderId="27" applyNumberFormat="0" applyAlignment="0" applyProtection="0"/>
    <xf numFmtId="0" fontId="25" fillId="31" borderId="27" applyNumberFormat="0" applyAlignment="0" applyProtection="0"/>
    <xf numFmtId="0" fontId="28" fillId="18" borderId="27" applyNumberFormat="0" applyAlignment="0" applyProtection="0"/>
    <xf numFmtId="0" fontId="29" fillId="0" borderId="28" applyNumberFormat="0" applyFill="0" applyAlignment="0" applyProtection="0"/>
    <xf numFmtId="0" fontId="44" fillId="0" borderId="36" applyNumberFormat="0" applyFill="0" applyAlignment="0" applyProtection="0"/>
    <xf numFmtId="0" fontId="37" fillId="18" borderId="27" applyNumberFormat="0" applyAlignment="0" applyProtection="0"/>
    <xf numFmtId="4" fontId="14" fillId="0" borderId="38">
      <alignment horizontal="right" vertical="center"/>
    </xf>
    <xf numFmtId="0" fontId="14" fillId="0" borderId="41">
      <alignment horizontal="left" vertical="center" wrapText="1" indent="2"/>
    </xf>
    <xf numFmtId="0" fontId="11" fillId="9" borderId="40">
      <alignment horizontal="right" vertical="center"/>
    </xf>
    <xf numFmtId="4" fontId="11" fillId="9" borderId="39">
      <alignment horizontal="right" vertical="center"/>
    </xf>
    <xf numFmtId="0" fontId="11" fillId="9" borderId="39">
      <alignment horizontal="right" vertical="center"/>
    </xf>
    <xf numFmtId="4" fontId="11" fillId="9" borderId="38">
      <alignment horizontal="right" vertical="center"/>
    </xf>
    <xf numFmtId="4" fontId="16" fillId="7" borderId="38">
      <alignment horizontal="right" vertical="center"/>
    </xf>
    <xf numFmtId="0" fontId="16" fillId="7" borderId="38">
      <alignment horizontal="right" vertical="center"/>
    </xf>
    <xf numFmtId="0" fontId="41" fillId="31" borderId="34" applyNumberFormat="0" applyAlignment="0" applyProtection="0"/>
    <xf numFmtId="0" fontId="37" fillId="18" borderId="35" applyNumberFormat="0" applyAlignment="0" applyProtection="0"/>
    <xf numFmtId="0" fontId="19" fillId="34" borderId="29" applyNumberFormat="0" applyFont="0" applyAlignment="0" applyProtection="0"/>
    <xf numFmtId="0" fontId="12" fillId="34" borderId="29" applyNumberFormat="0" applyFont="0" applyAlignment="0" applyProtection="0"/>
    <xf numFmtId="0" fontId="44" fillId="0" borderId="28" applyNumberFormat="0" applyFill="0" applyAlignment="0" applyProtection="0"/>
    <xf numFmtId="0" fontId="28" fillId="18" borderId="35" applyNumberFormat="0" applyAlignment="0" applyProtection="0"/>
    <xf numFmtId="4" fontId="16" fillId="7" borderId="38">
      <alignment horizontal="right" vertical="center"/>
    </xf>
    <xf numFmtId="0" fontId="14" fillId="0" borderId="38">
      <alignment horizontal="right" vertical="center"/>
    </xf>
    <xf numFmtId="0" fontId="37" fillId="18" borderId="35" applyNumberFormat="0" applyAlignment="0" applyProtection="0"/>
    <xf numFmtId="0" fontId="11" fillId="7" borderId="38">
      <alignment horizontal="right" vertical="center"/>
    </xf>
    <xf numFmtId="4" fontId="11" fillId="9" borderId="38">
      <alignment horizontal="right" vertical="center"/>
    </xf>
    <xf numFmtId="4" fontId="11" fillId="9" borderId="40">
      <alignment horizontal="right" vertical="center"/>
    </xf>
    <xf numFmtId="49" fontId="13" fillId="0" borderId="38" applyNumberFormat="0" applyFill="0" applyBorder="0" applyProtection="0">
      <alignment horizontal="left" vertical="center"/>
    </xf>
    <xf numFmtId="0" fontId="14" fillId="0" borderId="41">
      <alignment horizontal="left" vertical="center" wrapText="1" indent="2"/>
    </xf>
    <xf numFmtId="0" fontId="14" fillId="9" borderId="41">
      <alignment horizontal="left" vertical="center" wrapText="1" indent="2"/>
    </xf>
    <xf numFmtId="0" fontId="25" fillId="31" borderId="27" applyNumberFormat="0" applyAlignment="0" applyProtection="0"/>
    <xf numFmtId="4" fontId="14" fillId="8" borderId="38"/>
    <xf numFmtId="0" fontId="37" fillId="18" borderId="27" applyNumberFormat="0" applyAlignment="0" applyProtection="0"/>
    <xf numFmtId="4" fontId="11" fillId="9" borderId="38">
      <alignment horizontal="right" vertical="center"/>
    </xf>
    <xf numFmtId="0" fontId="11" fillId="9" borderId="38">
      <alignment horizontal="right" vertical="center"/>
    </xf>
    <xf numFmtId="0" fontId="19" fillId="34" borderId="29" applyNumberFormat="0" applyFont="0" applyAlignment="0" applyProtection="0"/>
    <xf numFmtId="0" fontId="44" fillId="0" borderId="28" applyNumberFormat="0" applyFill="0" applyAlignment="0" applyProtection="0"/>
    <xf numFmtId="4" fontId="11" fillId="9" borderId="39">
      <alignment horizontal="right" vertical="center"/>
    </xf>
    <xf numFmtId="0" fontId="14" fillId="9" borderId="41">
      <alignment horizontal="left" vertical="center" wrapText="1" indent="2"/>
    </xf>
    <xf numFmtId="0" fontId="37" fillId="18" borderId="35" applyNumberFormat="0" applyAlignment="0" applyProtection="0"/>
    <xf numFmtId="0" fontId="14" fillId="0" borderId="38" applyNumberFormat="0" applyFill="0" applyAlignment="0" applyProtection="0"/>
    <xf numFmtId="0" fontId="25" fillId="31" borderId="35" applyNumberFormat="0" applyAlignment="0" applyProtection="0"/>
    <xf numFmtId="49" fontId="14" fillId="0" borderId="38" applyNumberFormat="0" applyFont="0" applyFill="0" applyBorder="0" applyProtection="0">
      <alignment horizontal="left" vertical="center" indent="2"/>
    </xf>
    <xf numFmtId="0" fontId="24" fillId="31" borderId="35" applyNumberFormat="0" applyAlignment="0" applyProtection="0"/>
    <xf numFmtId="0" fontId="11" fillId="7" borderId="30">
      <alignment horizontal="right" vertical="center"/>
    </xf>
    <xf numFmtId="4" fontId="11" fillId="7" borderId="30">
      <alignment horizontal="right" vertical="center"/>
    </xf>
    <xf numFmtId="0" fontId="16" fillId="7" borderId="30">
      <alignment horizontal="right" vertical="center"/>
    </xf>
    <xf numFmtId="4" fontId="16" fillId="7" borderId="30">
      <alignment horizontal="right" vertical="center"/>
    </xf>
    <xf numFmtId="0" fontId="11" fillId="9" borderId="30">
      <alignment horizontal="right" vertical="center"/>
    </xf>
    <xf numFmtId="4" fontId="11" fillId="9" borderId="30">
      <alignment horizontal="right" vertical="center"/>
    </xf>
    <xf numFmtId="0" fontId="11" fillId="9" borderId="30">
      <alignment horizontal="right" vertical="center"/>
    </xf>
    <xf numFmtId="4" fontId="11" fillId="9" borderId="30">
      <alignment horizontal="right" vertical="center"/>
    </xf>
    <xf numFmtId="0" fontId="11" fillId="9" borderId="31">
      <alignment horizontal="right" vertical="center"/>
    </xf>
    <xf numFmtId="4" fontId="11" fillId="9" borderId="31">
      <alignment horizontal="right" vertical="center"/>
    </xf>
    <xf numFmtId="0" fontId="11" fillId="9" borderId="32">
      <alignment horizontal="right" vertical="center"/>
    </xf>
    <xf numFmtId="4" fontId="11" fillId="9" borderId="32">
      <alignment horizontal="right" vertical="center"/>
    </xf>
    <xf numFmtId="0" fontId="25" fillId="31" borderId="27" applyNumberFormat="0" applyAlignment="0" applyProtection="0"/>
    <xf numFmtId="0" fontId="14" fillId="9" borderId="33">
      <alignment horizontal="left" vertical="center" wrapText="1" indent="2"/>
    </xf>
    <xf numFmtId="0" fontId="14" fillId="0" borderId="33">
      <alignment horizontal="left" vertical="center" wrapText="1" indent="2"/>
    </xf>
    <xf numFmtId="0" fontId="14" fillId="7" borderId="31">
      <alignment horizontal="left" vertical="center"/>
    </xf>
    <xf numFmtId="0" fontId="37" fillId="18" borderId="27" applyNumberFormat="0" applyAlignment="0" applyProtection="0"/>
    <xf numFmtId="0" fontId="14" fillId="0" borderId="30">
      <alignment horizontal="right" vertical="center"/>
    </xf>
    <xf numFmtId="4" fontId="14" fillId="0" borderId="30">
      <alignment horizontal="right" vertical="center"/>
    </xf>
    <xf numFmtId="0" fontId="14" fillId="0" borderId="30" applyNumberFormat="0" applyFill="0" applyAlignment="0" applyProtection="0"/>
    <xf numFmtId="166" fontId="14" fillId="35" borderId="30" applyNumberFormat="0" applyFont="0" applyBorder="0" applyAlignment="0" applyProtection="0">
      <alignment horizontal="right" vertical="center"/>
    </xf>
    <xf numFmtId="0" fontId="14" fillId="8" borderId="30"/>
    <xf numFmtId="4" fontId="14" fillId="8" borderId="30"/>
    <xf numFmtId="0" fontId="44" fillId="0" borderId="28" applyNumberFormat="0" applyFill="0" applyAlignment="0" applyProtection="0"/>
    <xf numFmtId="0" fontId="44" fillId="0" borderId="36" applyNumberFormat="0" applyFill="0" applyAlignment="0" applyProtection="0"/>
    <xf numFmtId="0" fontId="19" fillId="34" borderId="37" applyNumberFormat="0" applyFont="0" applyAlignment="0" applyProtection="0"/>
    <xf numFmtId="0" fontId="28" fillId="18" borderId="35" applyNumberFormat="0" applyAlignment="0" applyProtection="0"/>
    <xf numFmtId="0" fontId="37" fillId="18" borderId="35" applyNumberFormat="0" applyAlignment="0" applyProtection="0"/>
    <xf numFmtId="0" fontId="25" fillId="31" borderId="35" applyNumberFormat="0" applyAlignment="0" applyProtection="0"/>
    <xf numFmtId="0" fontId="14" fillId="0" borderId="38" applyNumberFormat="0" applyFill="0" applyAlignment="0" applyProtection="0"/>
    <xf numFmtId="0" fontId="28" fillId="18" borderId="35" applyNumberFormat="0" applyAlignment="0" applyProtection="0"/>
    <xf numFmtId="0" fontId="37" fillId="18" borderId="35" applyNumberFormat="0" applyAlignment="0" applyProtection="0"/>
    <xf numFmtId="49" fontId="14" fillId="0" borderId="30" applyNumberFormat="0" applyFont="0" applyFill="0" applyBorder="0" applyProtection="0">
      <alignment horizontal="left" vertical="center" indent="2"/>
    </xf>
    <xf numFmtId="49" fontId="14" fillId="0" borderId="31" applyNumberFormat="0" applyFont="0" applyFill="0" applyBorder="0" applyProtection="0">
      <alignment horizontal="left" vertical="center" indent="5"/>
    </xf>
    <xf numFmtId="4" fontId="14" fillId="0" borderId="30" applyFill="0" applyBorder="0" applyProtection="0">
      <alignment horizontal="right" vertical="center"/>
    </xf>
    <xf numFmtId="49" fontId="13" fillId="0" borderId="30" applyNumberFormat="0" applyFill="0" applyBorder="0" applyProtection="0">
      <alignment horizontal="left" vertical="center"/>
    </xf>
    <xf numFmtId="0" fontId="14" fillId="8" borderId="38"/>
    <xf numFmtId="0" fontId="11" fillId="9" borderId="38">
      <alignment horizontal="right" vertical="center"/>
    </xf>
    <xf numFmtId="0" fontId="11" fillId="7" borderId="38">
      <alignment horizontal="right" vertical="center"/>
    </xf>
    <xf numFmtId="0" fontId="11" fillId="9" borderId="39">
      <alignment horizontal="right" vertical="center"/>
    </xf>
    <xf numFmtId="0" fontId="25" fillId="31" borderId="35" applyNumberFormat="0" applyAlignment="0" applyProtection="0"/>
    <xf numFmtId="0" fontId="22" fillId="31" borderId="34" applyNumberFormat="0" applyAlignment="0" applyProtection="0"/>
    <xf numFmtId="4" fontId="14" fillId="0" borderId="38">
      <alignment horizontal="right" vertical="center"/>
    </xf>
    <xf numFmtId="0" fontId="44" fillId="0" borderId="36" applyNumberFormat="0" applyFill="0" applyAlignment="0" applyProtection="0"/>
    <xf numFmtId="0" fontId="28" fillId="18" borderId="35" applyNumberFormat="0" applyAlignment="0" applyProtection="0"/>
    <xf numFmtId="0" fontId="11" fillId="7" borderId="38">
      <alignment horizontal="right" vertical="center"/>
    </xf>
    <xf numFmtId="4" fontId="11" fillId="9" borderId="38">
      <alignment horizontal="right" vertical="center"/>
    </xf>
    <xf numFmtId="0" fontId="24" fillId="31" borderId="27" applyNumberFormat="0" applyAlignment="0" applyProtection="0"/>
    <xf numFmtId="0" fontId="29" fillId="0" borderId="28" applyNumberFormat="0" applyFill="0" applyAlignment="0" applyProtection="0"/>
    <xf numFmtId="0" fontId="44" fillId="0" borderId="36" applyNumberFormat="0" applyFill="0" applyAlignment="0" applyProtection="0"/>
    <xf numFmtId="0" fontId="29" fillId="0" borderId="36" applyNumberFormat="0" applyFill="0" applyAlignment="0" applyProtection="0"/>
    <xf numFmtId="0" fontId="28" fillId="18" borderId="27" applyNumberFormat="0" applyAlignment="0" applyProtection="0"/>
    <xf numFmtId="0" fontId="25" fillId="31" borderId="35" applyNumberFormat="0" applyAlignment="0" applyProtection="0"/>
    <xf numFmtId="0" fontId="14" fillId="9" borderId="41">
      <alignment horizontal="left" vertical="center" wrapText="1" indent="2"/>
    </xf>
    <xf numFmtId="0" fontId="19" fillId="34" borderId="37" applyNumberFormat="0" applyFont="0" applyAlignment="0" applyProtection="0"/>
    <xf numFmtId="0" fontId="14" fillId="9" borderId="33">
      <alignment horizontal="left" vertical="center" wrapText="1" indent="2"/>
    </xf>
    <xf numFmtId="0" fontId="14" fillId="0" borderId="33">
      <alignment horizontal="left" vertical="center" wrapText="1" indent="2"/>
    </xf>
    <xf numFmtId="0" fontId="25" fillId="31" borderId="35" applyNumberFormat="0" applyAlignment="0" applyProtection="0"/>
    <xf numFmtId="0" fontId="12" fillId="34" borderId="37" applyNumberFormat="0" applyFont="0" applyAlignment="0" applyProtection="0"/>
    <xf numFmtId="0" fontId="41" fillId="31" borderId="34" applyNumberFormat="0" applyAlignment="0" applyProtection="0"/>
    <xf numFmtId="0" fontId="29" fillId="0" borderId="36" applyNumberFormat="0" applyFill="0" applyAlignment="0" applyProtection="0"/>
    <xf numFmtId="0" fontId="24" fillId="31" borderId="35" applyNumberFormat="0" applyAlignment="0" applyProtection="0"/>
    <xf numFmtId="0" fontId="22" fillId="31" borderId="34" applyNumberFormat="0" applyAlignment="0" applyProtection="0"/>
    <xf numFmtId="4" fontId="11" fillId="9" borderId="30">
      <alignment horizontal="right" vertical="center"/>
    </xf>
    <xf numFmtId="0" fontId="14" fillId="8" borderId="30"/>
    <xf numFmtId="0" fontId="24" fillId="31" borderId="27" applyNumberFormat="0" applyAlignment="0" applyProtection="0"/>
    <xf numFmtId="0" fontId="11" fillId="7" borderId="30">
      <alignment horizontal="right" vertical="center"/>
    </xf>
    <xf numFmtId="0" fontId="14" fillId="0" borderId="30">
      <alignment horizontal="right" vertical="center"/>
    </xf>
    <xf numFmtId="0" fontId="44" fillId="0" borderId="28" applyNumberFormat="0" applyFill="0" applyAlignment="0" applyProtection="0"/>
    <xf numFmtId="0" fontId="14" fillId="7" borderId="31">
      <alignment horizontal="left" vertical="center"/>
    </xf>
    <xf numFmtId="0" fontId="37" fillId="18" borderId="27" applyNumberFormat="0" applyAlignment="0" applyProtection="0"/>
    <xf numFmtId="166" fontId="14" fillId="35" borderId="30" applyNumberFormat="0" applyFont="0" applyBorder="0" applyAlignment="0" applyProtection="0">
      <alignment horizontal="right" vertical="center"/>
    </xf>
    <xf numFmtId="0" fontId="19" fillId="34" borderId="29" applyNumberFormat="0" applyFont="0" applyAlignment="0" applyProtection="0"/>
    <xf numFmtId="0" fontId="14" fillId="0" borderId="33">
      <alignment horizontal="left" vertical="center" wrapText="1" indent="2"/>
    </xf>
    <xf numFmtId="4" fontId="14" fillId="8" borderId="30"/>
    <xf numFmtId="49" fontId="13" fillId="0" borderId="30" applyNumberFormat="0" applyFill="0" applyBorder="0" applyProtection="0">
      <alignment horizontal="left" vertical="center"/>
    </xf>
    <xf numFmtId="0" fontId="14" fillId="0" borderId="30">
      <alignment horizontal="right" vertical="center"/>
    </xf>
    <xf numFmtId="4" fontId="11" fillId="9" borderId="32">
      <alignment horizontal="right" vertical="center"/>
    </xf>
    <xf numFmtId="4" fontId="11" fillId="9" borderId="30">
      <alignment horizontal="right" vertical="center"/>
    </xf>
    <xf numFmtId="4" fontId="11" fillId="9" borderId="30">
      <alignment horizontal="right" vertical="center"/>
    </xf>
    <xf numFmtId="0" fontId="16" fillId="7" borderId="30">
      <alignment horizontal="right" vertical="center"/>
    </xf>
    <xf numFmtId="0" fontId="11" fillId="7" borderId="30">
      <alignment horizontal="right" vertical="center"/>
    </xf>
    <xf numFmtId="49" fontId="14" fillId="0" borderId="30" applyNumberFormat="0" applyFont="0" applyFill="0" applyBorder="0" applyProtection="0">
      <alignment horizontal="left" vertical="center" indent="2"/>
    </xf>
    <xf numFmtId="0" fontId="37" fillId="18" borderId="27" applyNumberFormat="0" applyAlignment="0" applyProtection="0"/>
    <xf numFmtId="49" fontId="14" fillId="0" borderId="30" applyNumberFormat="0" applyFont="0" applyFill="0" applyBorder="0" applyProtection="0">
      <alignment horizontal="left" vertical="center" indent="2"/>
    </xf>
    <xf numFmtId="0" fontId="28" fillId="18" borderId="27" applyNumberFormat="0" applyAlignment="0" applyProtection="0"/>
    <xf numFmtId="4" fontId="14" fillId="0" borderId="30" applyFill="0" applyBorder="0" applyProtection="0">
      <alignment horizontal="right" vertical="center"/>
    </xf>
    <xf numFmtId="0" fontId="25" fillId="31" borderId="27" applyNumberFormat="0" applyAlignment="0" applyProtection="0"/>
    <xf numFmtId="0" fontId="44" fillId="0" borderId="28" applyNumberFormat="0" applyFill="0" applyAlignment="0" applyProtection="0"/>
    <xf numFmtId="0" fontId="14" fillId="0" borderId="30" applyNumberFormat="0" applyFill="0" applyAlignment="0" applyProtection="0"/>
    <xf numFmtId="4" fontId="14" fillId="0" borderId="30">
      <alignment horizontal="right" vertical="center"/>
    </xf>
    <xf numFmtId="0" fontId="14" fillId="0" borderId="30">
      <alignment horizontal="right" vertical="center"/>
    </xf>
    <xf numFmtId="0" fontId="37" fillId="18" borderId="27" applyNumberFormat="0" applyAlignment="0" applyProtection="0"/>
    <xf numFmtId="49" fontId="14" fillId="0" borderId="38" applyNumberFormat="0" applyFont="0" applyFill="0" applyBorder="0" applyProtection="0">
      <alignment horizontal="left" vertical="center" indent="2"/>
    </xf>
    <xf numFmtId="0" fontId="24" fillId="31" borderId="27" applyNumberFormat="0" applyAlignment="0" applyProtection="0"/>
    <xf numFmtId="0" fontId="14" fillId="9" borderId="33">
      <alignment horizontal="left" vertical="center" wrapText="1" indent="2"/>
    </xf>
    <xf numFmtId="0" fontId="25" fillId="31" borderId="27" applyNumberFormat="0" applyAlignment="0" applyProtection="0"/>
    <xf numFmtId="0" fontId="25" fillId="31" borderId="27" applyNumberFormat="0" applyAlignment="0" applyProtection="0"/>
    <xf numFmtId="4" fontId="11" fillId="9" borderId="31">
      <alignment horizontal="right" vertical="center"/>
    </xf>
    <xf numFmtId="0" fontId="11" fillId="9" borderId="31">
      <alignment horizontal="right" vertical="center"/>
    </xf>
    <xf numFmtId="0" fontId="11" fillId="9" borderId="30">
      <alignment horizontal="right" vertical="center"/>
    </xf>
    <xf numFmtId="4" fontId="16" fillId="7" borderId="30">
      <alignment horizontal="right" vertical="center"/>
    </xf>
    <xf numFmtId="0" fontId="28" fillId="18" borderId="27" applyNumberFormat="0" applyAlignment="0" applyProtection="0"/>
    <xf numFmtId="0" fontId="29" fillId="0" borderId="28" applyNumberFormat="0" applyFill="0" applyAlignment="0" applyProtection="0"/>
    <xf numFmtId="0" fontId="44" fillId="0" borderId="28" applyNumberFormat="0" applyFill="0" applyAlignment="0" applyProtection="0"/>
    <xf numFmtId="0" fontId="19" fillId="34" borderId="29" applyNumberFormat="0" applyFont="0" applyAlignment="0" applyProtection="0"/>
    <xf numFmtId="0" fontId="37" fillId="18" borderId="27" applyNumberFormat="0" applyAlignment="0" applyProtection="0"/>
    <xf numFmtId="49" fontId="13" fillId="0" borderId="30" applyNumberFormat="0" applyFill="0" applyBorder="0" applyProtection="0">
      <alignment horizontal="left" vertical="center"/>
    </xf>
    <xf numFmtId="0" fontId="14" fillId="9" borderId="33">
      <alignment horizontal="left" vertical="center" wrapText="1" indent="2"/>
    </xf>
    <xf numFmtId="0" fontId="25" fillId="31" borderId="27" applyNumberFormat="0" applyAlignment="0" applyProtection="0"/>
    <xf numFmtId="0" fontId="14" fillId="0" borderId="33">
      <alignment horizontal="left" vertical="center" wrapText="1" indent="2"/>
    </xf>
    <xf numFmtId="0" fontId="19" fillId="34" borderId="29" applyNumberFormat="0" applyFont="0" applyAlignment="0" applyProtection="0"/>
    <xf numFmtId="0" fontId="12" fillId="34" borderId="29" applyNumberFormat="0" applyFont="0" applyAlignment="0" applyProtection="0"/>
    <xf numFmtId="0" fontId="44" fillId="0" borderId="28" applyNumberFormat="0" applyFill="0" applyAlignment="0" applyProtection="0"/>
    <xf numFmtId="4" fontId="14" fillId="8" borderId="30"/>
    <xf numFmtId="0" fontId="11" fillId="9" borderId="30">
      <alignment horizontal="right" vertical="center"/>
    </xf>
    <xf numFmtId="0" fontId="44" fillId="0" borderId="28" applyNumberFormat="0" applyFill="0" applyAlignment="0" applyProtection="0"/>
    <xf numFmtId="4" fontId="11" fillId="9" borderId="32">
      <alignment horizontal="right" vertical="center"/>
    </xf>
    <xf numFmtId="0" fontId="24" fillId="31" borderId="27" applyNumberFormat="0" applyAlignment="0" applyProtection="0"/>
    <xf numFmtId="0" fontId="11" fillId="9" borderId="31">
      <alignment horizontal="right" vertical="center"/>
    </xf>
    <xf numFmtId="0" fontId="25" fillId="31" borderId="27" applyNumberFormat="0" applyAlignment="0" applyProtection="0"/>
    <xf numFmtId="0" fontId="29" fillId="0" borderId="28" applyNumberFormat="0" applyFill="0" applyAlignment="0" applyProtection="0"/>
    <xf numFmtId="0" fontId="19" fillId="34" borderId="29" applyNumberFormat="0" applyFont="0" applyAlignment="0" applyProtection="0"/>
    <xf numFmtId="4" fontId="11" fillId="9" borderId="31">
      <alignment horizontal="right" vertical="center"/>
    </xf>
    <xf numFmtId="0" fontId="14" fillId="9" borderId="33">
      <alignment horizontal="left" vertical="center" wrapText="1" indent="2"/>
    </xf>
    <xf numFmtId="0" fontId="14" fillId="8" borderId="30"/>
    <xf numFmtId="166" fontId="14" fillId="35" borderId="30" applyNumberFormat="0" applyFont="0" applyBorder="0" applyAlignment="0" applyProtection="0">
      <alignment horizontal="right" vertical="center"/>
    </xf>
    <xf numFmtId="0" fontId="14" fillId="0" borderId="30" applyNumberFormat="0" applyFill="0" applyAlignment="0" applyProtection="0"/>
    <xf numFmtId="4" fontId="14" fillId="0" borderId="30" applyFill="0" applyBorder="0" applyProtection="0">
      <alignment horizontal="right" vertical="center"/>
    </xf>
    <xf numFmtId="4" fontId="11" fillId="7" borderId="30">
      <alignment horizontal="right" vertical="center"/>
    </xf>
    <xf numFmtId="0" fontId="29" fillId="0" borderId="28" applyNumberFormat="0" applyFill="0" applyAlignment="0" applyProtection="0"/>
    <xf numFmtId="49" fontId="13" fillId="0" borderId="30" applyNumberFormat="0" applyFill="0" applyBorder="0" applyProtection="0">
      <alignment horizontal="left" vertical="center"/>
    </xf>
    <xf numFmtId="49" fontId="14" fillId="0" borderId="31" applyNumberFormat="0" applyFont="0" applyFill="0" applyBorder="0" applyProtection="0">
      <alignment horizontal="left" vertical="center" indent="5"/>
    </xf>
    <xf numFmtId="0" fontId="14" fillId="7" borderId="31">
      <alignment horizontal="left" vertical="center"/>
    </xf>
    <xf numFmtId="0" fontId="25" fillId="31" borderId="27" applyNumberFormat="0" applyAlignment="0" applyProtection="0"/>
    <xf numFmtId="4" fontId="11" fillId="9" borderId="32">
      <alignment horizontal="right" vertical="center"/>
    </xf>
    <xf numFmtId="0" fontId="37" fillId="18" borderId="27" applyNumberFormat="0" applyAlignment="0" applyProtection="0"/>
    <xf numFmtId="0" fontId="37" fillId="18" borderId="27" applyNumberFormat="0" applyAlignment="0" applyProtection="0"/>
    <xf numFmtId="0" fontId="19" fillId="34" borderId="29" applyNumberFormat="0" applyFont="0" applyAlignment="0" applyProtection="0"/>
    <xf numFmtId="0" fontId="44" fillId="0" borderId="28" applyNumberFormat="0" applyFill="0" applyAlignment="0" applyProtection="0"/>
    <xf numFmtId="0" fontId="11" fillId="9" borderId="30">
      <alignment horizontal="right" vertical="center"/>
    </xf>
    <xf numFmtId="0" fontId="12" fillId="34" borderId="29" applyNumberFormat="0" applyFont="0" applyAlignment="0" applyProtection="0"/>
    <xf numFmtId="4" fontId="14" fillId="0" borderId="30">
      <alignment horizontal="right" vertical="center"/>
    </xf>
    <xf numFmtId="0" fontId="44" fillId="0" borderId="28" applyNumberFormat="0" applyFill="0" applyAlignment="0" applyProtection="0"/>
    <xf numFmtId="0" fontId="11" fillId="9" borderId="30">
      <alignment horizontal="right" vertical="center"/>
    </xf>
    <xf numFmtId="0" fontId="11" fillId="9" borderId="30">
      <alignment horizontal="right" vertical="center"/>
    </xf>
    <xf numFmtId="4" fontId="16" fillId="7" borderId="30">
      <alignment horizontal="right" vertical="center"/>
    </xf>
    <xf numFmtId="0" fontId="11" fillId="7" borderId="30">
      <alignment horizontal="right" vertical="center"/>
    </xf>
    <xf numFmtId="4" fontId="11" fillId="7" borderId="30">
      <alignment horizontal="right" vertical="center"/>
    </xf>
    <xf numFmtId="0" fontId="16" fillId="7" borderId="30">
      <alignment horizontal="right" vertical="center"/>
    </xf>
    <xf numFmtId="4" fontId="16" fillId="7" borderId="30">
      <alignment horizontal="right" vertical="center"/>
    </xf>
    <xf numFmtId="0" fontId="11" fillId="9" borderId="30">
      <alignment horizontal="right" vertical="center"/>
    </xf>
    <xf numFmtId="4" fontId="11" fillId="9" borderId="30">
      <alignment horizontal="right" vertical="center"/>
    </xf>
    <xf numFmtId="0" fontId="11" fillId="9" borderId="30">
      <alignment horizontal="right" vertical="center"/>
    </xf>
    <xf numFmtId="4" fontId="11" fillId="9" borderId="30">
      <alignment horizontal="right" vertical="center"/>
    </xf>
    <xf numFmtId="0" fontId="11" fillId="9" borderId="31">
      <alignment horizontal="right" vertical="center"/>
    </xf>
    <xf numFmtId="4" fontId="11" fillId="9" borderId="31">
      <alignment horizontal="right" vertical="center"/>
    </xf>
    <xf numFmtId="0" fontId="11" fillId="9" borderId="32">
      <alignment horizontal="right" vertical="center"/>
    </xf>
    <xf numFmtId="4" fontId="11" fillId="9" borderId="32">
      <alignment horizontal="right" vertical="center"/>
    </xf>
    <xf numFmtId="0" fontId="25" fillId="31" borderId="27" applyNumberFormat="0" applyAlignment="0" applyProtection="0"/>
    <xf numFmtId="0" fontId="14" fillId="9" borderId="33">
      <alignment horizontal="left" vertical="center" wrapText="1" indent="2"/>
    </xf>
    <xf numFmtId="0" fontId="14" fillId="0" borderId="33">
      <alignment horizontal="left" vertical="center" wrapText="1" indent="2"/>
    </xf>
    <xf numFmtId="0" fontId="14" fillId="7" borderId="31">
      <alignment horizontal="left" vertical="center"/>
    </xf>
    <xf numFmtId="0" fontId="37" fillId="18" borderId="27" applyNumberFormat="0" applyAlignment="0" applyProtection="0"/>
    <xf numFmtId="0" fontId="14" fillId="0" borderId="30">
      <alignment horizontal="right" vertical="center"/>
    </xf>
    <xf numFmtId="4" fontId="14" fillId="0" borderId="30">
      <alignment horizontal="right" vertical="center"/>
    </xf>
    <xf numFmtId="0" fontId="14" fillId="0" borderId="30" applyNumberFormat="0" applyFill="0" applyAlignment="0" applyProtection="0"/>
    <xf numFmtId="166" fontId="14" fillId="35" borderId="30" applyNumberFormat="0" applyFont="0" applyBorder="0" applyAlignment="0" applyProtection="0">
      <alignment horizontal="right" vertical="center"/>
    </xf>
    <xf numFmtId="0" fontId="14" fillId="8" borderId="30"/>
    <xf numFmtId="4" fontId="14" fillId="8" borderId="30"/>
    <xf numFmtId="0" fontId="44" fillId="0" borderId="28" applyNumberFormat="0" applyFill="0" applyAlignment="0" applyProtection="0"/>
    <xf numFmtId="0" fontId="12" fillId="34" borderId="29" applyNumberFormat="0" applyFont="0" applyAlignment="0" applyProtection="0"/>
    <xf numFmtId="0" fontId="19" fillId="34" borderId="29" applyNumberFormat="0" applyFont="0" applyAlignment="0" applyProtection="0"/>
    <xf numFmtId="0" fontId="14" fillId="0" borderId="30" applyNumberFormat="0" applyFill="0" applyAlignment="0" applyProtection="0"/>
    <xf numFmtId="0" fontId="29" fillId="0" borderId="28" applyNumberFormat="0" applyFill="0" applyAlignment="0" applyProtection="0"/>
    <xf numFmtId="0" fontId="44" fillId="0" borderId="28" applyNumberFormat="0" applyFill="0" applyAlignment="0" applyProtection="0"/>
    <xf numFmtId="0" fontId="28" fillId="18" borderId="27" applyNumberFormat="0" applyAlignment="0" applyProtection="0"/>
    <xf numFmtId="0" fontId="25" fillId="31" borderId="27" applyNumberFormat="0" applyAlignment="0" applyProtection="0"/>
    <xf numFmtId="4" fontId="16" fillId="7" borderId="30">
      <alignment horizontal="right" vertical="center"/>
    </xf>
    <xf numFmtId="0" fontId="11" fillId="7" borderId="30">
      <alignment horizontal="right" vertical="center"/>
    </xf>
    <xf numFmtId="166" fontId="14" fillId="35" borderId="30" applyNumberFormat="0" applyFont="0" applyBorder="0" applyAlignment="0" applyProtection="0">
      <alignment horizontal="right" vertical="center"/>
    </xf>
    <xf numFmtId="0" fontId="29" fillId="0" borderId="28" applyNumberFormat="0" applyFill="0" applyAlignment="0" applyProtection="0"/>
    <xf numFmtId="49" fontId="14" fillId="0" borderId="30" applyNumberFormat="0" applyFont="0" applyFill="0" applyBorder="0" applyProtection="0">
      <alignment horizontal="left" vertical="center" indent="2"/>
    </xf>
    <xf numFmtId="49" fontId="14" fillId="0" borderId="31" applyNumberFormat="0" applyFont="0" applyFill="0" applyBorder="0" applyProtection="0">
      <alignment horizontal="left" vertical="center" indent="5"/>
    </xf>
    <xf numFmtId="49" fontId="14" fillId="0" borderId="30" applyNumberFormat="0" applyFont="0" applyFill="0" applyBorder="0" applyProtection="0">
      <alignment horizontal="left" vertical="center" indent="2"/>
    </xf>
    <xf numFmtId="4" fontId="14" fillId="0" borderId="30" applyFill="0" applyBorder="0" applyProtection="0">
      <alignment horizontal="right" vertical="center"/>
    </xf>
    <xf numFmtId="49" fontId="13" fillId="0" borderId="30" applyNumberFormat="0" applyFill="0" applyBorder="0" applyProtection="0">
      <alignment horizontal="left" vertical="center"/>
    </xf>
    <xf numFmtId="0" fontId="14" fillId="0" borderId="33">
      <alignment horizontal="left" vertical="center" wrapText="1" indent="2"/>
    </xf>
    <xf numFmtId="0" fontId="11" fillId="9" borderId="32">
      <alignment horizontal="right" vertical="center"/>
    </xf>
    <xf numFmtId="0" fontId="28" fillId="18" borderId="27" applyNumberFormat="0" applyAlignment="0" applyProtection="0"/>
    <xf numFmtId="0" fontId="11" fillId="9" borderId="32">
      <alignment horizontal="right" vertical="center"/>
    </xf>
    <xf numFmtId="4" fontId="11" fillId="9" borderId="30">
      <alignment horizontal="right" vertical="center"/>
    </xf>
    <xf numFmtId="0" fontId="11" fillId="9" borderId="30">
      <alignment horizontal="right" vertical="center"/>
    </xf>
    <xf numFmtId="0" fontId="24" fillId="31" borderId="27" applyNumberFormat="0" applyAlignment="0" applyProtection="0"/>
    <xf numFmtId="0" fontId="29" fillId="0" borderId="28" applyNumberFormat="0" applyFill="0" applyAlignment="0" applyProtection="0"/>
    <xf numFmtId="0" fontId="14" fillId="8" borderId="30"/>
    <xf numFmtId="4" fontId="14" fillId="8" borderId="30"/>
    <xf numFmtId="4" fontId="11" fillId="9" borderId="30">
      <alignment horizontal="right" vertical="center"/>
    </xf>
    <xf numFmtId="0" fontId="16" fillId="7" borderId="30">
      <alignment horizontal="right" vertical="center"/>
    </xf>
    <xf numFmtId="0" fontId="28" fillId="18" borderId="27" applyNumberFormat="0" applyAlignment="0" applyProtection="0"/>
    <xf numFmtId="0" fontId="25" fillId="31" borderId="27" applyNumberFormat="0" applyAlignment="0" applyProtection="0"/>
    <xf numFmtId="4" fontId="14" fillId="0" borderId="30">
      <alignment horizontal="right" vertical="center"/>
    </xf>
    <xf numFmtId="0" fontId="14" fillId="9" borderId="33">
      <alignment horizontal="left" vertical="center" wrapText="1" indent="2"/>
    </xf>
    <xf numFmtId="0" fontId="14" fillId="0" borderId="33">
      <alignment horizontal="left" vertical="center" wrapText="1" indent="2"/>
    </xf>
    <xf numFmtId="0" fontId="37" fillId="18" borderId="27" applyNumberFormat="0" applyAlignment="0" applyProtection="0"/>
    <xf numFmtId="0" fontId="24" fillId="31" borderId="27" applyNumberFormat="0" applyAlignment="0" applyProtection="0"/>
    <xf numFmtId="0" fontId="11" fillId="9" borderId="32">
      <alignment horizontal="right" vertical="center"/>
    </xf>
    <xf numFmtId="0" fontId="16" fillId="7" borderId="30">
      <alignment horizontal="right" vertical="center"/>
    </xf>
    <xf numFmtId="4" fontId="11" fillId="7" borderId="30">
      <alignment horizontal="right" vertical="center"/>
    </xf>
    <xf numFmtId="4" fontId="11" fillId="9" borderId="30">
      <alignment horizontal="right" vertical="center"/>
    </xf>
    <xf numFmtId="49" fontId="14" fillId="0" borderId="31" applyNumberFormat="0" applyFont="0" applyFill="0" applyBorder="0" applyProtection="0">
      <alignment horizontal="left" vertical="center" indent="5"/>
    </xf>
    <xf numFmtId="4" fontId="14" fillId="0" borderId="30" applyFill="0" applyBorder="0" applyProtection="0">
      <alignment horizontal="right" vertical="center"/>
    </xf>
    <xf numFmtId="4" fontId="11" fillId="7" borderId="30">
      <alignment horizontal="right" vertical="center"/>
    </xf>
    <xf numFmtId="0" fontId="37" fillId="18" borderId="27" applyNumberFormat="0" applyAlignment="0" applyProtection="0"/>
    <xf numFmtId="0" fontId="28" fillId="18" borderId="27" applyNumberFormat="0" applyAlignment="0" applyProtection="0"/>
    <xf numFmtId="0" fontId="24" fillId="31" borderId="27" applyNumberFormat="0" applyAlignment="0" applyProtection="0"/>
    <xf numFmtId="0" fontId="14" fillId="9" borderId="33">
      <alignment horizontal="left" vertical="center" wrapText="1" indent="2"/>
    </xf>
    <xf numFmtId="0" fontId="14" fillId="0" borderId="33">
      <alignment horizontal="left" vertical="center" wrapText="1" indent="2"/>
    </xf>
    <xf numFmtId="0" fontId="14" fillId="9" borderId="33">
      <alignment horizontal="left" vertical="center" wrapText="1" indent="2"/>
    </xf>
    <xf numFmtId="0" fontId="14" fillId="0" borderId="33">
      <alignment horizontal="left" vertical="center" wrapText="1" indent="2"/>
    </xf>
    <xf numFmtId="0" fontId="16" fillId="7" borderId="30">
      <alignment horizontal="right" vertical="center"/>
    </xf>
    <xf numFmtId="0" fontId="44" fillId="0" borderId="28" applyNumberFormat="0" applyFill="0" applyAlignment="0" applyProtection="0"/>
    <xf numFmtId="0" fontId="11" fillId="9" borderId="30">
      <alignment horizontal="right" vertical="center"/>
    </xf>
    <xf numFmtId="0" fontId="14" fillId="0" borderId="33">
      <alignment horizontal="left" vertical="center" wrapText="1" indent="2"/>
    </xf>
    <xf numFmtId="4" fontId="16" fillId="7" borderId="30">
      <alignment horizontal="right" vertical="center"/>
    </xf>
    <xf numFmtId="4" fontId="11" fillId="7" borderId="30">
      <alignment horizontal="right" vertical="center"/>
    </xf>
    <xf numFmtId="0" fontId="14" fillId="8" borderId="30"/>
    <xf numFmtId="0" fontId="14" fillId="0" borderId="30" applyNumberFormat="0" applyFill="0" applyAlignment="0" applyProtection="0"/>
    <xf numFmtId="4" fontId="14" fillId="0" borderId="30">
      <alignment horizontal="right" vertical="center"/>
    </xf>
    <xf numFmtId="0" fontId="28" fillId="18" borderId="27" applyNumberFormat="0" applyAlignment="0" applyProtection="0"/>
    <xf numFmtId="0" fontId="14" fillId="9" borderId="33">
      <alignment horizontal="left" vertical="center" wrapText="1" indent="2"/>
    </xf>
    <xf numFmtId="0" fontId="11" fillId="9" borderId="30">
      <alignment horizontal="right" vertical="center"/>
    </xf>
    <xf numFmtId="0" fontId="44" fillId="0" borderId="28" applyNumberFormat="0" applyFill="0" applyAlignment="0" applyProtection="0"/>
    <xf numFmtId="0" fontId="37" fillId="18" borderId="27" applyNumberFormat="0" applyAlignment="0" applyProtection="0"/>
    <xf numFmtId="4" fontId="14" fillId="8" borderId="30"/>
    <xf numFmtId="0" fontId="14" fillId="0" borderId="30">
      <alignment horizontal="right" vertical="center"/>
    </xf>
    <xf numFmtId="0" fontId="11" fillId="7" borderId="30">
      <alignment horizontal="right" vertical="center"/>
    </xf>
    <xf numFmtId="166" fontId="14" fillId="35" borderId="30" applyNumberFormat="0" applyFont="0" applyBorder="0" applyAlignment="0" applyProtection="0">
      <alignment horizontal="right" vertical="center"/>
    </xf>
    <xf numFmtId="49" fontId="14" fillId="0" borderId="30" applyNumberFormat="0" applyFont="0" applyFill="0" applyBorder="0" applyProtection="0">
      <alignment horizontal="left" vertical="center" indent="2"/>
    </xf>
    <xf numFmtId="0" fontId="28" fillId="18" borderId="27" applyNumberFormat="0" applyAlignment="0" applyProtection="0"/>
    <xf numFmtId="0" fontId="29" fillId="0" borderId="28" applyNumberFormat="0" applyFill="0" applyAlignment="0" applyProtection="0"/>
    <xf numFmtId="49" fontId="14" fillId="0" borderId="31" applyNumberFormat="0" applyFont="0" applyFill="0" applyBorder="0" applyProtection="0">
      <alignment horizontal="left" vertical="center" indent="5"/>
    </xf>
    <xf numFmtId="4" fontId="14" fillId="0" borderId="30">
      <alignment horizontal="right" vertical="center"/>
    </xf>
    <xf numFmtId="0" fontId="11" fillId="9" borderId="30">
      <alignment horizontal="right" vertical="center"/>
    </xf>
    <xf numFmtId="0" fontId="29" fillId="0" borderId="28" applyNumberFormat="0" applyFill="0" applyAlignment="0" applyProtection="0"/>
    <xf numFmtId="0" fontId="14" fillId="8" borderId="30"/>
    <xf numFmtId="0" fontId="11" fillId="9" borderId="30">
      <alignment horizontal="right" vertical="center"/>
    </xf>
    <xf numFmtId="0" fontId="14" fillId="0" borderId="30">
      <alignment horizontal="right" vertical="center"/>
    </xf>
    <xf numFmtId="0" fontId="11" fillId="9" borderId="32">
      <alignment horizontal="right" vertical="center"/>
    </xf>
    <xf numFmtId="0" fontId="19" fillId="34" borderId="29" applyNumberFormat="0" applyFont="0" applyAlignment="0" applyProtection="0"/>
    <xf numFmtId="0" fontId="16" fillId="7" borderId="30">
      <alignment horizontal="right" vertical="center"/>
    </xf>
    <xf numFmtId="0" fontId="14" fillId="0" borderId="30" applyNumberFormat="0" applyFill="0" applyAlignment="0" applyProtection="0"/>
    <xf numFmtId="0" fontId="11" fillId="9" borderId="30">
      <alignment horizontal="right" vertical="center"/>
    </xf>
    <xf numFmtId="0" fontId="11" fillId="9" borderId="30">
      <alignment horizontal="right" vertical="center"/>
    </xf>
    <xf numFmtId="0" fontId="11" fillId="9" borderId="32">
      <alignment horizontal="right" vertical="center"/>
    </xf>
    <xf numFmtId="0" fontId="14" fillId="0" borderId="30">
      <alignment horizontal="right" vertical="center"/>
    </xf>
    <xf numFmtId="0" fontId="16" fillId="7" borderId="30">
      <alignment horizontal="right" vertical="center"/>
    </xf>
    <xf numFmtId="0" fontId="14" fillId="8" borderId="30"/>
    <xf numFmtId="0" fontId="11" fillId="7" borderId="30">
      <alignment horizontal="right" vertical="center"/>
    </xf>
    <xf numFmtId="0" fontId="22" fillId="31" borderId="34" applyNumberFormat="0" applyAlignment="0" applyProtection="0"/>
    <xf numFmtId="0" fontId="14" fillId="0" borderId="33">
      <alignment horizontal="left" vertical="center" wrapText="1" indent="2"/>
    </xf>
    <xf numFmtId="0" fontId="25" fillId="31" borderId="27" applyNumberFormat="0" applyAlignment="0" applyProtection="0"/>
    <xf numFmtId="0" fontId="12" fillId="34" borderId="29" applyNumberFormat="0" applyFont="0" applyAlignment="0" applyProtection="0"/>
    <xf numFmtId="4" fontId="11" fillId="9" borderId="31">
      <alignment horizontal="right" vertical="center"/>
    </xf>
    <xf numFmtId="0" fontId="44" fillId="0" borderId="28" applyNumberFormat="0" applyFill="0" applyAlignment="0" applyProtection="0"/>
    <xf numFmtId="0" fontId="19" fillId="34" borderId="29" applyNumberFormat="0" applyFont="0" applyAlignment="0" applyProtection="0"/>
    <xf numFmtId="4" fontId="14" fillId="0" borderId="30" applyFill="0" applyBorder="0" applyProtection="0">
      <alignment horizontal="right" vertical="center"/>
    </xf>
    <xf numFmtId="0" fontId="25" fillId="31" borderId="27" applyNumberFormat="0" applyAlignment="0" applyProtection="0"/>
    <xf numFmtId="4" fontId="14" fillId="0" borderId="30">
      <alignment horizontal="right" vertical="center"/>
    </xf>
    <xf numFmtId="0" fontId="14" fillId="0" borderId="30" applyNumberFormat="0" applyFill="0" applyAlignment="0" applyProtection="0"/>
    <xf numFmtId="4" fontId="14" fillId="0" borderId="30">
      <alignment horizontal="right" vertical="center"/>
    </xf>
    <xf numFmtId="4" fontId="11" fillId="7" borderId="30">
      <alignment horizontal="right" vertical="center"/>
    </xf>
    <xf numFmtId="0" fontId="11" fillId="9" borderId="30">
      <alignment horizontal="right" vertical="center"/>
    </xf>
    <xf numFmtId="0" fontId="25" fillId="31" borderId="27" applyNumberFormat="0" applyAlignment="0" applyProtection="0"/>
    <xf numFmtId="0" fontId="37" fillId="18" borderId="27" applyNumberFormat="0" applyAlignment="0" applyProtection="0"/>
    <xf numFmtId="4" fontId="11" fillId="9" borderId="31">
      <alignment horizontal="right" vertical="center"/>
    </xf>
    <xf numFmtId="0" fontId="11" fillId="9" borderId="30">
      <alignment horizontal="right" vertical="center"/>
    </xf>
    <xf numFmtId="4" fontId="11" fillId="9" borderId="32">
      <alignment horizontal="right" vertical="center"/>
    </xf>
    <xf numFmtId="4" fontId="16" fillId="7" borderId="30">
      <alignment horizontal="right" vertical="center"/>
    </xf>
    <xf numFmtId="166" fontId="14" fillId="35" borderId="30" applyNumberFormat="0" applyFont="0" applyBorder="0" applyAlignment="0" applyProtection="0">
      <alignment horizontal="right" vertical="center"/>
    </xf>
    <xf numFmtId="0" fontId="14" fillId="9" borderId="33">
      <alignment horizontal="left" vertical="center" wrapText="1" indent="2"/>
    </xf>
    <xf numFmtId="4" fontId="11" fillId="9" borderId="30">
      <alignment horizontal="right" vertical="center"/>
    </xf>
    <xf numFmtId="0" fontId="11" fillId="7" borderId="30">
      <alignment horizontal="right" vertical="center"/>
    </xf>
    <xf numFmtId="4" fontId="14" fillId="0" borderId="30">
      <alignment horizontal="right" vertical="center"/>
    </xf>
    <xf numFmtId="0" fontId="14" fillId="9" borderId="33">
      <alignment horizontal="left" vertical="center" wrapText="1" indent="2"/>
    </xf>
    <xf numFmtId="0" fontId="37" fillId="18" borderId="27" applyNumberFormat="0" applyAlignment="0" applyProtection="0"/>
    <xf numFmtId="0" fontId="24" fillId="31" borderId="27" applyNumberFormat="0" applyAlignment="0" applyProtection="0"/>
    <xf numFmtId="0" fontId="29" fillId="0" borderId="28" applyNumberFormat="0" applyFill="0" applyAlignment="0" applyProtection="0"/>
    <xf numFmtId="4" fontId="14" fillId="0" borderId="38" applyFill="0" applyBorder="0" applyProtection="0">
      <alignment horizontal="right" vertical="center"/>
    </xf>
    <xf numFmtId="4" fontId="14" fillId="8" borderId="30"/>
    <xf numFmtId="0" fontId="19" fillId="34" borderId="29" applyNumberFormat="0" applyFont="0" applyAlignment="0" applyProtection="0"/>
    <xf numFmtId="0" fontId="25" fillId="31" borderId="27" applyNumberFormat="0" applyAlignment="0" applyProtection="0"/>
    <xf numFmtId="0" fontId="14" fillId="0" borderId="33">
      <alignment horizontal="left" vertical="center" wrapText="1" indent="2"/>
    </xf>
    <xf numFmtId="0" fontId="24" fillId="31" borderId="27" applyNumberFormat="0" applyAlignment="0" applyProtection="0"/>
    <xf numFmtId="0" fontId="16" fillId="7" borderId="30">
      <alignment horizontal="right" vertical="center"/>
    </xf>
    <xf numFmtId="0" fontId="24" fillId="31" borderId="27" applyNumberFormat="0" applyAlignment="0" applyProtection="0"/>
    <xf numFmtId="0" fontId="25" fillId="31" borderId="27" applyNumberFormat="0" applyAlignment="0" applyProtection="0"/>
    <xf numFmtId="0" fontId="28" fillId="18" borderId="27" applyNumberFormat="0" applyAlignment="0" applyProtection="0"/>
    <xf numFmtId="0" fontId="29" fillId="0" borderId="28" applyNumberFormat="0" applyFill="0" applyAlignment="0" applyProtection="0"/>
    <xf numFmtId="0" fontId="28" fillId="18" borderId="27" applyNumberFormat="0" applyAlignment="0" applyProtection="0"/>
    <xf numFmtId="0" fontId="37" fillId="18" borderId="27" applyNumberFormat="0" applyAlignment="0" applyProtection="0"/>
    <xf numFmtId="0" fontId="12" fillId="34" borderId="29" applyNumberFormat="0" applyFont="0" applyAlignment="0" applyProtection="0"/>
    <xf numFmtId="0" fontId="44" fillId="0" borderId="28" applyNumberFormat="0" applyFill="0" applyAlignment="0" applyProtection="0"/>
    <xf numFmtId="4" fontId="16" fillId="7" borderId="30">
      <alignment horizontal="right" vertical="center"/>
    </xf>
    <xf numFmtId="4" fontId="11" fillId="9" borderId="31">
      <alignment horizontal="right" vertical="center"/>
    </xf>
    <xf numFmtId="0" fontId="37" fillId="18" borderId="27" applyNumberFormat="0" applyAlignment="0" applyProtection="0"/>
    <xf numFmtId="0" fontId="14" fillId="7" borderId="31">
      <alignment horizontal="left" vertical="center"/>
    </xf>
    <xf numFmtId="0" fontId="19" fillId="34" borderId="29" applyNumberFormat="0" applyFont="0" applyAlignment="0" applyProtection="0"/>
    <xf numFmtId="4" fontId="14" fillId="0" borderId="30" applyFill="0" applyBorder="0" applyProtection="0">
      <alignment horizontal="right" vertical="center"/>
    </xf>
    <xf numFmtId="0" fontId="19" fillId="34" borderId="29" applyNumberFormat="0" applyFont="0" applyAlignment="0" applyProtection="0"/>
    <xf numFmtId="0" fontId="12" fillId="34" borderId="29" applyNumberFormat="0" applyFont="0" applyAlignment="0" applyProtection="0"/>
    <xf numFmtId="0" fontId="14" fillId="9" borderId="33">
      <alignment horizontal="left" vertical="center" wrapText="1" indent="2"/>
    </xf>
    <xf numFmtId="0" fontId="44" fillId="0" borderId="28" applyNumberFormat="0" applyFill="0" applyAlignment="0" applyProtection="0"/>
    <xf numFmtId="0" fontId="37" fillId="18" borderId="27" applyNumberFormat="0" applyAlignment="0" applyProtection="0"/>
    <xf numFmtId="166" fontId="14" fillId="35" borderId="30" applyNumberFormat="0" applyFont="0" applyBorder="0" applyAlignment="0" applyProtection="0">
      <alignment horizontal="right" vertical="center"/>
    </xf>
    <xf numFmtId="4" fontId="14" fillId="8" borderId="30"/>
    <xf numFmtId="0" fontId="25" fillId="31" borderId="27" applyNumberFormat="0" applyAlignment="0" applyProtection="0"/>
    <xf numFmtId="0" fontId="14" fillId="9" borderId="33">
      <alignment horizontal="left" vertical="center" wrapText="1" indent="2"/>
    </xf>
    <xf numFmtId="0" fontId="19" fillId="34" borderId="29" applyNumberFormat="0" applyFont="0" applyAlignment="0" applyProtection="0"/>
    <xf numFmtId="4" fontId="14" fillId="8" borderId="30"/>
    <xf numFmtId="0" fontId="24" fillId="31" borderId="27" applyNumberFormat="0" applyAlignment="0" applyProtection="0"/>
    <xf numFmtId="0" fontId="11" fillId="9" borderId="31">
      <alignment horizontal="right" vertical="center"/>
    </xf>
    <xf numFmtId="0" fontId="14" fillId="8" borderId="30"/>
    <xf numFmtId="49" fontId="13" fillId="0" borderId="30" applyNumberFormat="0" applyFill="0" applyBorder="0" applyProtection="0">
      <alignment horizontal="left" vertical="center"/>
    </xf>
    <xf numFmtId="0" fontId="14" fillId="7" borderId="31">
      <alignment horizontal="left" vertical="center"/>
    </xf>
    <xf numFmtId="166" fontId="14" fillId="35" borderId="30" applyNumberFormat="0" applyFont="0" applyBorder="0" applyAlignment="0" applyProtection="0">
      <alignment horizontal="right" vertical="center"/>
    </xf>
    <xf numFmtId="0" fontId="14" fillId="0" borderId="30" applyNumberFormat="0" applyFill="0" applyAlignment="0" applyProtection="0"/>
    <xf numFmtId="0" fontId="14" fillId="9" borderId="33">
      <alignment horizontal="left" vertical="center" wrapText="1" indent="2"/>
    </xf>
    <xf numFmtId="4" fontId="16" fillId="7" borderId="30">
      <alignment horizontal="right" vertical="center"/>
    </xf>
    <xf numFmtId="0" fontId="29" fillId="0" borderId="28" applyNumberFormat="0" applyFill="0" applyAlignment="0" applyProtection="0"/>
    <xf numFmtId="0" fontId="11" fillId="9" borderId="30">
      <alignment horizontal="right" vertical="center"/>
    </xf>
    <xf numFmtId="0" fontId="14" fillId="8" borderId="30"/>
    <xf numFmtId="4" fontId="14" fillId="8" borderId="30"/>
    <xf numFmtId="0" fontId="11" fillId="9" borderId="31">
      <alignment horizontal="right" vertical="center"/>
    </xf>
    <xf numFmtId="49" fontId="14" fillId="0" borderId="31" applyNumberFormat="0" applyFont="0" applyFill="0" applyBorder="0" applyProtection="0">
      <alignment horizontal="left" vertical="center" indent="5"/>
    </xf>
    <xf numFmtId="0" fontId="25" fillId="31" borderId="27" applyNumberFormat="0" applyAlignment="0" applyProtection="0"/>
    <xf numFmtId="0" fontId="44" fillId="0" borderId="28" applyNumberFormat="0" applyFill="0" applyAlignment="0" applyProtection="0"/>
    <xf numFmtId="0" fontId="14" fillId="9" borderId="33">
      <alignment horizontal="left" vertical="center" wrapText="1" indent="2"/>
    </xf>
    <xf numFmtId="4" fontId="16" fillId="7" borderId="30">
      <alignment horizontal="right" vertical="center"/>
    </xf>
    <xf numFmtId="4" fontId="11" fillId="9" borderId="30">
      <alignment horizontal="right" vertical="center"/>
    </xf>
    <xf numFmtId="0" fontId="28" fillId="18" borderId="27" applyNumberFormat="0" applyAlignment="0" applyProtection="0"/>
    <xf numFmtId="0" fontId="29" fillId="0" borderId="28" applyNumberFormat="0" applyFill="0" applyAlignment="0" applyProtection="0"/>
    <xf numFmtId="0" fontId="37" fillId="18" borderId="27" applyNumberFormat="0" applyAlignment="0" applyProtection="0"/>
    <xf numFmtId="0" fontId="19" fillId="34" borderId="29" applyNumberFormat="0" applyFont="0" applyAlignment="0" applyProtection="0"/>
    <xf numFmtId="49" fontId="14" fillId="0" borderId="30" applyNumberFormat="0" applyFont="0" applyFill="0" applyBorder="0" applyProtection="0">
      <alignment horizontal="left" vertical="center" indent="2"/>
    </xf>
    <xf numFmtId="0" fontId="44" fillId="0" borderId="28" applyNumberFormat="0" applyFill="0" applyAlignment="0" applyProtection="0"/>
    <xf numFmtId="0" fontId="12" fillId="34" borderId="29" applyNumberFormat="0" applyFont="0" applyAlignment="0" applyProtection="0"/>
    <xf numFmtId="49" fontId="14" fillId="0" borderId="30" applyNumberFormat="0" applyFont="0" applyFill="0" applyBorder="0" applyProtection="0">
      <alignment horizontal="left" vertical="center" indent="2"/>
    </xf>
    <xf numFmtId="49" fontId="13" fillId="0" borderId="30" applyNumberFormat="0" applyFill="0" applyBorder="0" applyProtection="0">
      <alignment horizontal="left" vertical="center"/>
    </xf>
    <xf numFmtId="0" fontId="28" fillId="18" borderId="27" applyNumberFormat="0" applyAlignment="0" applyProtection="0"/>
    <xf numFmtId="0" fontId="28" fillId="18" borderId="27" applyNumberFormat="0" applyAlignment="0" applyProtection="0"/>
    <xf numFmtId="0" fontId="11" fillId="7" borderId="30">
      <alignment horizontal="right" vertical="center"/>
    </xf>
    <xf numFmtId="4" fontId="11" fillId="7" borderId="30">
      <alignment horizontal="right" vertical="center"/>
    </xf>
    <xf numFmtId="0" fontId="16" fillId="7" borderId="30">
      <alignment horizontal="right" vertical="center"/>
    </xf>
    <xf numFmtId="4" fontId="16" fillId="7" borderId="30">
      <alignment horizontal="right" vertical="center"/>
    </xf>
    <xf numFmtId="0" fontId="11" fillId="9" borderId="30">
      <alignment horizontal="right" vertical="center"/>
    </xf>
    <xf numFmtId="4" fontId="11" fillId="9" borderId="30">
      <alignment horizontal="right" vertical="center"/>
    </xf>
    <xf numFmtId="0" fontId="11" fillId="9" borderId="30">
      <alignment horizontal="right" vertical="center"/>
    </xf>
    <xf numFmtId="4" fontId="11" fillId="9" borderId="30">
      <alignment horizontal="right" vertical="center"/>
    </xf>
    <xf numFmtId="0" fontId="11" fillId="9" borderId="31">
      <alignment horizontal="right" vertical="center"/>
    </xf>
    <xf numFmtId="4" fontId="11" fillId="9" borderId="31">
      <alignment horizontal="right" vertical="center"/>
    </xf>
    <xf numFmtId="0" fontId="11" fillId="9" borderId="32">
      <alignment horizontal="right" vertical="center"/>
    </xf>
    <xf numFmtId="4" fontId="11" fillId="9" borderId="32">
      <alignment horizontal="right" vertical="center"/>
    </xf>
    <xf numFmtId="0" fontId="25" fillId="31" borderId="27" applyNumberFormat="0" applyAlignment="0" applyProtection="0"/>
    <xf numFmtId="0" fontId="14" fillId="9" borderId="33">
      <alignment horizontal="left" vertical="center" wrapText="1" indent="2"/>
    </xf>
    <xf numFmtId="0" fontId="14" fillId="0" borderId="33">
      <alignment horizontal="left" vertical="center" wrapText="1" indent="2"/>
    </xf>
    <xf numFmtId="0" fontId="14" fillId="7" borderId="31">
      <alignment horizontal="left" vertical="center"/>
    </xf>
    <xf numFmtId="0" fontId="11" fillId="9" borderId="31">
      <alignment horizontal="right" vertical="center"/>
    </xf>
    <xf numFmtId="0" fontId="37" fillId="18" borderId="27" applyNumberFormat="0" applyAlignment="0" applyProtection="0"/>
    <xf numFmtId="0" fontId="14" fillId="0" borderId="30">
      <alignment horizontal="right" vertical="center"/>
    </xf>
    <xf numFmtId="4" fontId="14" fillId="0" borderId="30">
      <alignment horizontal="right" vertical="center"/>
    </xf>
    <xf numFmtId="0" fontId="29" fillId="0" borderId="28" applyNumberFormat="0" applyFill="0" applyAlignment="0" applyProtection="0"/>
    <xf numFmtId="0" fontId="14" fillId="0" borderId="30" applyNumberFormat="0" applyFill="0" applyAlignment="0" applyProtection="0"/>
    <xf numFmtId="166" fontId="14" fillId="35" borderId="30" applyNumberFormat="0" applyFont="0" applyBorder="0" applyAlignment="0" applyProtection="0">
      <alignment horizontal="right" vertical="center"/>
    </xf>
    <xf numFmtId="0" fontId="14" fillId="8" borderId="30"/>
    <xf numFmtId="4" fontId="14" fillId="8" borderId="30"/>
    <xf numFmtId="0" fontId="44" fillId="0" borderId="28" applyNumberFormat="0" applyFill="0" applyAlignment="0" applyProtection="0"/>
    <xf numFmtId="4" fontId="11" fillId="9" borderId="30">
      <alignment horizontal="right" vertical="center"/>
    </xf>
    <xf numFmtId="4" fontId="16" fillId="7" borderId="30">
      <alignment horizontal="right" vertical="center"/>
    </xf>
    <xf numFmtId="0" fontId="11" fillId="9" borderId="32">
      <alignment horizontal="right" vertical="center"/>
    </xf>
    <xf numFmtId="49" fontId="13" fillId="0" borderId="30" applyNumberFormat="0" applyFill="0" applyBorder="0" applyProtection="0">
      <alignment horizontal="left" vertical="center"/>
    </xf>
    <xf numFmtId="0" fontId="24" fillId="31" borderId="27" applyNumberFormat="0" applyAlignment="0" applyProtection="0"/>
    <xf numFmtId="0" fontId="11" fillId="9" borderId="30">
      <alignment horizontal="right" vertical="center"/>
    </xf>
    <xf numFmtId="0" fontId="44" fillId="0" borderId="28" applyNumberFormat="0" applyFill="0" applyAlignment="0" applyProtection="0"/>
    <xf numFmtId="4" fontId="11" fillId="9" borderId="30">
      <alignment horizontal="right" vertical="center"/>
    </xf>
    <xf numFmtId="0" fontId="25" fillId="31" borderId="27" applyNumberFormat="0" applyAlignment="0" applyProtection="0"/>
    <xf numFmtId="0" fontId="12" fillId="34" borderId="29" applyNumberFormat="0" applyFont="0" applyAlignment="0" applyProtection="0"/>
    <xf numFmtId="0" fontId="28" fillId="18" borderId="27" applyNumberFormat="0" applyAlignment="0" applyProtection="0"/>
    <xf numFmtId="0" fontId="29" fillId="0" borderId="28" applyNumberFormat="0" applyFill="0" applyAlignment="0" applyProtection="0"/>
    <xf numFmtId="4" fontId="11" fillId="7" borderId="30">
      <alignment horizontal="right" vertical="center"/>
    </xf>
    <xf numFmtId="0" fontId="19" fillId="34" borderId="29" applyNumberFormat="0" applyFont="0" applyAlignment="0" applyProtection="0"/>
    <xf numFmtId="0" fontId="11" fillId="9" borderId="30">
      <alignment horizontal="right" vertical="center"/>
    </xf>
    <xf numFmtId="4" fontId="11" fillId="7" borderId="30">
      <alignment horizontal="right" vertical="center"/>
    </xf>
    <xf numFmtId="0" fontId="11" fillId="9" borderId="31">
      <alignment horizontal="right" vertical="center"/>
    </xf>
    <xf numFmtId="0" fontId="24" fillId="31" borderId="27" applyNumberFormat="0" applyAlignment="0" applyProtection="0"/>
    <xf numFmtId="49" fontId="13" fillId="0" borderId="30" applyNumberFormat="0" applyFill="0" applyBorder="0" applyProtection="0">
      <alignment horizontal="left" vertical="center"/>
    </xf>
    <xf numFmtId="0" fontId="28" fillId="18" borderId="27" applyNumberFormat="0" applyAlignment="0" applyProtection="0"/>
    <xf numFmtId="4" fontId="14" fillId="0" borderId="30" applyFill="0" applyBorder="0" applyProtection="0">
      <alignment horizontal="right" vertical="center"/>
    </xf>
    <xf numFmtId="0" fontId="11" fillId="9" borderId="30">
      <alignment horizontal="right" vertical="center"/>
    </xf>
    <xf numFmtId="0" fontId="25" fillId="31" borderId="27" applyNumberFormat="0" applyAlignment="0" applyProtection="0"/>
    <xf numFmtId="49" fontId="14" fillId="0" borderId="31" applyNumberFormat="0" applyFont="0" applyFill="0" applyBorder="0" applyProtection="0">
      <alignment horizontal="left" vertical="center" indent="5"/>
    </xf>
    <xf numFmtId="0" fontId="37" fillId="18" borderId="27" applyNumberFormat="0" applyAlignment="0" applyProtection="0"/>
    <xf numFmtId="0" fontId="11" fillId="9" borderId="31">
      <alignment horizontal="right" vertical="center"/>
    </xf>
    <xf numFmtId="0" fontId="29" fillId="0" borderId="28" applyNumberFormat="0" applyFill="0" applyAlignment="0" applyProtection="0"/>
    <xf numFmtId="0" fontId="14" fillId="0" borderId="30" applyNumberFormat="0" applyFill="0" applyAlignment="0" applyProtection="0"/>
    <xf numFmtId="4" fontId="11" fillId="7" borderId="30">
      <alignment horizontal="right" vertical="center"/>
    </xf>
    <xf numFmtId="0" fontId="24" fillId="31" borderId="27" applyNumberFormat="0" applyAlignment="0" applyProtection="0"/>
    <xf numFmtId="0" fontId="14" fillId="0" borderId="30" applyNumberFormat="0" applyFill="0" applyAlignment="0" applyProtection="0"/>
    <xf numFmtId="4" fontId="11" fillId="9" borderId="30">
      <alignment horizontal="right" vertical="center"/>
    </xf>
    <xf numFmtId="49" fontId="14" fillId="0" borderId="30" applyNumberFormat="0" applyFont="0" applyFill="0" applyBorder="0" applyProtection="0">
      <alignment horizontal="left" vertical="center" indent="2"/>
    </xf>
    <xf numFmtId="49" fontId="14" fillId="0" borderId="31" applyNumberFormat="0" applyFont="0" applyFill="0" applyBorder="0" applyProtection="0">
      <alignment horizontal="left" vertical="center" indent="5"/>
    </xf>
    <xf numFmtId="0" fontId="37" fillId="18" borderId="27" applyNumberFormat="0" applyAlignment="0" applyProtection="0"/>
    <xf numFmtId="0" fontId="14" fillId="0" borderId="33">
      <alignment horizontal="left" vertical="center" wrapText="1" indent="2"/>
    </xf>
    <xf numFmtId="0" fontId="11" fillId="9" borderId="31">
      <alignment horizontal="right" vertical="center"/>
    </xf>
    <xf numFmtId="0" fontId="11" fillId="9" borderId="30">
      <alignment horizontal="right" vertical="center"/>
    </xf>
    <xf numFmtId="4" fontId="14" fillId="0" borderId="30" applyFill="0" applyBorder="0" applyProtection="0">
      <alignment horizontal="right" vertical="center"/>
    </xf>
    <xf numFmtId="49" fontId="13" fillId="0" borderId="30" applyNumberFormat="0" applyFill="0" applyBorder="0" applyProtection="0">
      <alignment horizontal="left" vertical="center"/>
    </xf>
    <xf numFmtId="0" fontId="19" fillId="34" borderId="29" applyNumberFormat="0" applyFont="0" applyAlignment="0" applyProtection="0"/>
    <xf numFmtId="0" fontId="37" fillId="18" borderId="27" applyNumberFormat="0" applyAlignment="0" applyProtection="0"/>
    <xf numFmtId="4" fontId="11" fillId="7" borderId="30">
      <alignment horizontal="right" vertical="center"/>
    </xf>
    <xf numFmtId="4" fontId="11" fillId="9" borderId="30">
      <alignment horizontal="right" vertical="center"/>
    </xf>
    <xf numFmtId="4" fontId="11" fillId="9" borderId="30">
      <alignment horizontal="right" vertical="center"/>
    </xf>
    <xf numFmtId="4" fontId="14" fillId="8" borderId="30"/>
    <xf numFmtId="0" fontId="44" fillId="0" borderId="28" applyNumberFormat="0" applyFill="0" applyAlignment="0" applyProtection="0"/>
    <xf numFmtId="0" fontId="24" fillId="31" borderId="27" applyNumberFormat="0" applyAlignment="0" applyProtection="0"/>
    <xf numFmtId="4" fontId="11" fillId="7" borderId="30">
      <alignment horizontal="right" vertical="center"/>
    </xf>
    <xf numFmtId="0" fontId="14" fillId="7" borderId="31">
      <alignment horizontal="left" vertical="center"/>
    </xf>
    <xf numFmtId="4" fontId="14" fillId="0" borderId="30" applyFill="0" applyBorder="0" applyProtection="0">
      <alignment horizontal="right" vertical="center"/>
    </xf>
    <xf numFmtId="4" fontId="14" fillId="0" borderId="30" applyFill="0" applyBorder="0" applyProtection="0">
      <alignment horizontal="right" vertical="center"/>
    </xf>
    <xf numFmtId="0" fontId="44" fillId="0" borderId="28" applyNumberFormat="0" applyFill="0" applyAlignment="0" applyProtection="0"/>
    <xf numFmtId="0" fontId="24" fillId="31" borderId="27" applyNumberFormat="0" applyAlignment="0" applyProtection="0"/>
    <xf numFmtId="0" fontId="29" fillId="0" borderId="28" applyNumberFormat="0" applyFill="0" applyAlignment="0" applyProtection="0"/>
    <xf numFmtId="0" fontId="25" fillId="31" borderId="27" applyNumberFormat="0" applyAlignment="0" applyProtection="0"/>
    <xf numFmtId="0" fontId="14" fillId="8" borderId="30"/>
    <xf numFmtId="0" fontId="16" fillId="7" borderId="30">
      <alignment horizontal="right" vertical="center"/>
    </xf>
    <xf numFmtId="0" fontId="28" fillId="18" borderId="27" applyNumberFormat="0" applyAlignment="0" applyProtection="0"/>
    <xf numFmtId="0" fontId="29" fillId="0" borderId="28" applyNumberFormat="0" applyFill="0" applyAlignment="0" applyProtection="0"/>
    <xf numFmtId="4" fontId="11" fillId="9" borderId="32">
      <alignment horizontal="right" vertical="center"/>
    </xf>
    <xf numFmtId="4" fontId="16" fillId="7" borderId="30">
      <alignment horizontal="right" vertical="center"/>
    </xf>
    <xf numFmtId="166" fontId="14" fillId="35" borderId="30" applyNumberFormat="0" applyFont="0" applyBorder="0" applyAlignment="0" applyProtection="0">
      <alignment horizontal="right" vertical="center"/>
    </xf>
    <xf numFmtId="0" fontId="11" fillId="9" borderId="32">
      <alignment horizontal="right" vertical="center"/>
    </xf>
    <xf numFmtId="0" fontId="24" fillId="31" borderId="27" applyNumberFormat="0" applyAlignment="0" applyProtection="0"/>
    <xf numFmtId="0" fontId="19" fillId="34" borderId="29" applyNumberFormat="0" applyFont="0" applyAlignment="0" applyProtection="0"/>
    <xf numFmtId="0" fontId="14" fillId="9" borderId="33">
      <alignment horizontal="left" vertical="center" wrapText="1" indent="2"/>
    </xf>
    <xf numFmtId="0" fontId="29" fillId="0" borderId="28" applyNumberFormat="0" applyFill="0" applyAlignment="0" applyProtection="0"/>
    <xf numFmtId="0" fontId="14" fillId="0" borderId="33">
      <alignment horizontal="left" vertical="center" wrapText="1" indent="2"/>
    </xf>
    <xf numFmtId="4" fontId="11" fillId="9" borderId="32">
      <alignment horizontal="right" vertical="center"/>
    </xf>
    <xf numFmtId="0" fontId="44" fillId="0" borderId="28" applyNumberFormat="0" applyFill="0" applyAlignment="0" applyProtection="0"/>
    <xf numFmtId="0" fontId="28" fillId="18" borderId="27" applyNumberFormat="0" applyAlignment="0" applyProtection="0"/>
    <xf numFmtId="4" fontId="11" fillId="9" borderId="31">
      <alignment horizontal="right" vertical="center"/>
    </xf>
    <xf numFmtId="0" fontId="11" fillId="9" borderId="30">
      <alignment horizontal="right" vertical="center"/>
    </xf>
    <xf numFmtId="0" fontId="14" fillId="0" borderId="33">
      <alignment horizontal="left" vertical="center" wrapText="1" indent="2"/>
    </xf>
    <xf numFmtId="0" fontId="14" fillId="9" borderId="33">
      <alignment horizontal="left" vertical="center" wrapText="1" indent="2"/>
    </xf>
    <xf numFmtId="0" fontId="14" fillId="0" borderId="33">
      <alignment horizontal="left" vertical="center" wrapText="1" indent="2"/>
    </xf>
    <xf numFmtId="0" fontId="14" fillId="8" borderId="30"/>
    <xf numFmtId="0" fontId="25" fillId="31" borderId="27" applyNumberFormat="0" applyAlignment="0" applyProtection="0"/>
    <xf numFmtId="49" fontId="14" fillId="0" borderId="30" applyNumberFormat="0" applyFont="0" applyFill="0" applyBorder="0" applyProtection="0">
      <alignment horizontal="left" vertical="center" indent="2"/>
    </xf>
    <xf numFmtId="4" fontId="11" fillId="9" borderId="32">
      <alignment horizontal="right" vertical="center"/>
    </xf>
    <xf numFmtId="0" fontId="14" fillId="0" borderId="30">
      <alignment horizontal="right" vertical="center"/>
    </xf>
    <xf numFmtId="0" fontId="28" fillId="18" borderId="27" applyNumberFormat="0" applyAlignment="0" applyProtection="0"/>
    <xf numFmtId="0" fontId="14" fillId="8" borderId="30"/>
    <xf numFmtId="0" fontId="14" fillId="9" borderId="33">
      <alignment horizontal="left" vertical="center" wrapText="1" indent="2"/>
    </xf>
    <xf numFmtId="0" fontId="19" fillId="34" borderId="29" applyNumberFormat="0" applyFont="0" applyAlignment="0" applyProtection="0"/>
    <xf numFmtId="0" fontId="37" fillId="18" borderId="27" applyNumberFormat="0" applyAlignment="0" applyProtection="0"/>
    <xf numFmtId="0" fontId="24" fillId="31" borderId="27" applyNumberFormat="0" applyAlignment="0" applyProtection="0"/>
    <xf numFmtId="4" fontId="11" fillId="9" borderId="30">
      <alignment horizontal="right" vertical="center"/>
    </xf>
    <xf numFmtId="0" fontId="14" fillId="0" borderId="30">
      <alignment horizontal="right" vertical="center"/>
    </xf>
    <xf numFmtId="0" fontId="25" fillId="31" borderId="27" applyNumberFormat="0" applyAlignment="0" applyProtection="0"/>
    <xf numFmtId="0" fontId="29" fillId="0" borderId="28" applyNumberFormat="0" applyFill="0" applyAlignment="0" applyProtection="0"/>
    <xf numFmtId="0" fontId="16" fillId="7" borderId="30">
      <alignment horizontal="right" vertical="center"/>
    </xf>
    <xf numFmtId="166" fontId="14" fillId="35" borderId="30" applyNumberFormat="0" applyFont="0" applyBorder="0" applyAlignment="0" applyProtection="0">
      <alignment horizontal="right" vertical="center"/>
    </xf>
    <xf numFmtId="4" fontId="11" fillId="9" borderId="32">
      <alignment horizontal="right" vertical="center"/>
    </xf>
    <xf numFmtId="4" fontId="14" fillId="8" borderId="30"/>
    <xf numFmtId="4" fontId="11" fillId="9" borderId="31">
      <alignment horizontal="right" vertical="center"/>
    </xf>
    <xf numFmtId="0" fontId="44" fillId="0" borderId="28" applyNumberFormat="0" applyFill="0" applyAlignment="0" applyProtection="0"/>
    <xf numFmtId="4" fontId="14" fillId="0" borderId="30">
      <alignment horizontal="right" vertical="center"/>
    </xf>
    <xf numFmtId="0" fontId="11" fillId="7" borderId="30">
      <alignment horizontal="right" vertical="center"/>
    </xf>
    <xf numFmtId="0" fontId="14" fillId="8" borderId="30"/>
    <xf numFmtId="0" fontId="14" fillId="9" borderId="33">
      <alignment horizontal="left" vertical="center" wrapText="1" indent="2"/>
    </xf>
    <xf numFmtId="0" fontId="11" fillId="9" borderId="32">
      <alignment horizontal="right" vertical="center"/>
    </xf>
    <xf numFmtId="0" fontId="14" fillId="0" borderId="30" applyNumberFormat="0" applyFill="0" applyAlignment="0" applyProtection="0"/>
    <xf numFmtId="0" fontId="14" fillId="0" borderId="33">
      <alignment horizontal="left" vertical="center" wrapText="1" indent="2"/>
    </xf>
    <xf numFmtId="49" fontId="13" fillId="0" borderId="30" applyNumberFormat="0" applyFill="0" applyBorder="0" applyProtection="0">
      <alignment horizontal="left" vertical="center"/>
    </xf>
    <xf numFmtId="0" fontId="11" fillId="9" borderId="32">
      <alignment horizontal="right" vertical="center"/>
    </xf>
    <xf numFmtId="0" fontId="24" fillId="31" borderId="27" applyNumberFormat="0" applyAlignment="0" applyProtection="0"/>
    <xf numFmtId="4" fontId="11" fillId="9" borderId="30">
      <alignment horizontal="right" vertical="center"/>
    </xf>
    <xf numFmtId="0" fontId="14" fillId="9" borderId="33">
      <alignment horizontal="left" vertical="center" wrapText="1" indent="2"/>
    </xf>
    <xf numFmtId="0" fontId="37" fillId="18" borderId="27" applyNumberFormat="0" applyAlignment="0" applyProtection="0"/>
    <xf numFmtId="4" fontId="11" fillId="9" borderId="30">
      <alignment horizontal="right" vertical="center"/>
    </xf>
    <xf numFmtId="0" fontId="14" fillId="0" borderId="33">
      <alignment horizontal="left" vertical="center" wrapText="1" indent="2"/>
    </xf>
    <xf numFmtId="49" fontId="14" fillId="0" borderId="30" applyNumberFormat="0" applyFont="0" applyFill="0" applyBorder="0" applyProtection="0">
      <alignment horizontal="left" vertical="center" indent="2"/>
    </xf>
    <xf numFmtId="0" fontId="11" fillId="7" borderId="30">
      <alignment horizontal="right" vertical="center"/>
    </xf>
    <xf numFmtId="4" fontId="11" fillId="9" borderId="30">
      <alignment horizontal="right" vertical="center"/>
    </xf>
    <xf numFmtId="0" fontId="14" fillId="8" borderId="30"/>
    <xf numFmtId="0" fontId="24" fillId="31" borderId="27" applyNumberFormat="0" applyAlignment="0" applyProtection="0"/>
    <xf numFmtId="0" fontId="11" fillId="7" borderId="30">
      <alignment horizontal="right" vertical="center"/>
    </xf>
    <xf numFmtId="0" fontId="14" fillId="0" borderId="30">
      <alignment horizontal="right" vertical="center"/>
    </xf>
    <xf numFmtId="0" fontId="44" fillId="0" borderId="28" applyNumberFormat="0" applyFill="0" applyAlignment="0" applyProtection="0"/>
    <xf numFmtId="0" fontId="14" fillId="7" borderId="31">
      <alignment horizontal="left" vertical="center"/>
    </xf>
    <xf numFmtId="0" fontId="37" fillId="18" borderId="27" applyNumberFormat="0" applyAlignment="0" applyProtection="0"/>
    <xf numFmtId="166" fontId="14" fillId="35" borderId="30" applyNumberFormat="0" applyFont="0" applyBorder="0" applyAlignment="0" applyProtection="0">
      <alignment horizontal="right" vertical="center"/>
    </xf>
    <xf numFmtId="0" fontId="19" fillId="34" borderId="29" applyNumberFormat="0" applyFont="0" applyAlignment="0" applyProtection="0"/>
    <xf numFmtId="0" fontId="14" fillId="0" borderId="33">
      <alignment horizontal="left" vertical="center" wrapText="1" indent="2"/>
    </xf>
    <xf numFmtId="4" fontId="14" fillId="8" borderId="30"/>
    <xf numFmtId="49" fontId="13" fillId="0" borderId="30" applyNumberFormat="0" applyFill="0" applyBorder="0" applyProtection="0">
      <alignment horizontal="left" vertical="center"/>
    </xf>
    <xf numFmtId="0" fontId="14" fillId="0" borderId="30">
      <alignment horizontal="right" vertical="center"/>
    </xf>
    <xf numFmtId="4" fontId="11" fillId="9" borderId="32">
      <alignment horizontal="right" vertical="center"/>
    </xf>
    <xf numFmtId="4" fontId="11" fillId="9" borderId="30">
      <alignment horizontal="right" vertical="center"/>
    </xf>
    <xf numFmtId="4" fontId="11" fillId="9" borderId="30">
      <alignment horizontal="right" vertical="center"/>
    </xf>
    <xf numFmtId="0" fontId="16" fillId="7" borderId="30">
      <alignment horizontal="right" vertical="center"/>
    </xf>
    <xf numFmtId="0" fontId="11" fillId="7" borderId="30">
      <alignment horizontal="right" vertical="center"/>
    </xf>
    <xf numFmtId="49" fontId="14" fillId="0" borderId="30" applyNumberFormat="0" applyFont="0" applyFill="0" applyBorder="0" applyProtection="0">
      <alignment horizontal="left" vertical="center" indent="2"/>
    </xf>
    <xf numFmtId="0" fontId="37" fillId="18" borderId="27" applyNumberFormat="0" applyAlignment="0" applyProtection="0"/>
    <xf numFmtId="49" fontId="14" fillId="0" borderId="30" applyNumberFormat="0" applyFont="0" applyFill="0" applyBorder="0" applyProtection="0">
      <alignment horizontal="left" vertical="center" indent="2"/>
    </xf>
    <xf numFmtId="0" fontId="28" fillId="18" borderId="27" applyNumberFormat="0" applyAlignment="0" applyProtection="0"/>
    <xf numFmtId="4" fontId="14" fillId="0" borderId="30" applyFill="0" applyBorder="0" applyProtection="0">
      <alignment horizontal="right" vertical="center"/>
    </xf>
    <xf numFmtId="0" fontId="25" fillId="31" borderId="27" applyNumberFormat="0" applyAlignment="0" applyProtection="0"/>
    <xf numFmtId="0" fontId="44" fillId="0" borderId="28" applyNumberFormat="0" applyFill="0" applyAlignment="0" applyProtection="0"/>
    <xf numFmtId="0" fontId="14" fillId="0" borderId="30" applyNumberFormat="0" applyFill="0" applyAlignment="0" applyProtection="0"/>
    <xf numFmtId="4" fontId="14" fillId="0" borderId="30">
      <alignment horizontal="right" vertical="center"/>
    </xf>
    <xf numFmtId="0" fontId="14" fillId="0" borderId="30">
      <alignment horizontal="right" vertical="center"/>
    </xf>
    <xf numFmtId="0" fontId="37" fillId="18" borderId="27" applyNumberFormat="0" applyAlignment="0" applyProtection="0"/>
    <xf numFmtId="0" fontId="24" fillId="31" borderId="27" applyNumberFormat="0" applyAlignment="0" applyProtection="0"/>
    <xf numFmtId="0" fontId="14" fillId="9" borderId="33">
      <alignment horizontal="left" vertical="center" wrapText="1" indent="2"/>
    </xf>
    <xf numFmtId="0" fontId="25" fillId="31" borderId="27" applyNumberFormat="0" applyAlignment="0" applyProtection="0"/>
    <xf numFmtId="0" fontId="25" fillId="31" borderId="27" applyNumberFormat="0" applyAlignment="0" applyProtection="0"/>
    <xf numFmtId="4" fontId="11" fillId="9" borderId="31">
      <alignment horizontal="right" vertical="center"/>
    </xf>
    <xf numFmtId="0" fontId="11" fillId="9" borderId="31">
      <alignment horizontal="right" vertical="center"/>
    </xf>
    <xf numFmtId="0" fontId="11" fillId="9" borderId="30">
      <alignment horizontal="right" vertical="center"/>
    </xf>
    <xf numFmtId="4" fontId="16" fillId="7" borderId="30">
      <alignment horizontal="right" vertical="center"/>
    </xf>
    <xf numFmtId="0" fontId="28" fillId="18" borderId="27" applyNumberFormat="0" applyAlignment="0" applyProtection="0"/>
    <xf numFmtId="0" fontId="29" fillId="0" borderId="28" applyNumberFormat="0" applyFill="0" applyAlignment="0" applyProtection="0"/>
    <xf numFmtId="0" fontId="44" fillId="0" borderId="28" applyNumberFormat="0" applyFill="0" applyAlignment="0" applyProtection="0"/>
    <xf numFmtId="0" fontId="19" fillId="34" borderId="29" applyNumberFormat="0" applyFont="0" applyAlignment="0" applyProtection="0"/>
    <xf numFmtId="0" fontId="37" fillId="18" borderId="27" applyNumberFormat="0" applyAlignment="0" applyProtection="0"/>
    <xf numFmtId="49" fontId="13" fillId="0" borderId="30" applyNumberFormat="0" applyFill="0" applyBorder="0" applyProtection="0">
      <alignment horizontal="left" vertical="center"/>
    </xf>
    <xf numFmtId="0" fontId="14" fillId="9" borderId="33">
      <alignment horizontal="left" vertical="center" wrapText="1" indent="2"/>
    </xf>
    <xf numFmtId="0" fontId="25" fillId="31" borderId="27" applyNumberFormat="0" applyAlignment="0" applyProtection="0"/>
    <xf numFmtId="0" fontId="14" fillId="0" borderId="33">
      <alignment horizontal="left" vertical="center" wrapText="1" indent="2"/>
    </xf>
    <xf numFmtId="0" fontId="19" fillId="34" borderId="29" applyNumberFormat="0" applyFont="0" applyAlignment="0" applyProtection="0"/>
    <xf numFmtId="0" fontId="12" fillId="34" borderId="29" applyNumberFormat="0" applyFont="0" applyAlignment="0" applyProtection="0"/>
    <xf numFmtId="0" fontId="44" fillId="0" borderId="28" applyNumberFormat="0" applyFill="0" applyAlignment="0" applyProtection="0"/>
    <xf numFmtId="4" fontId="14" fillId="8" borderId="30"/>
    <xf numFmtId="0" fontId="11" fillId="9" borderId="30">
      <alignment horizontal="right" vertical="center"/>
    </xf>
    <xf numFmtId="0" fontId="44" fillId="0" borderId="28" applyNumberFormat="0" applyFill="0" applyAlignment="0" applyProtection="0"/>
    <xf numFmtId="4" fontId="11" fillId="9" borderId="32">
      <alignment horizontal="right" vertical="center"/>
    </xf>
    <xf numFmtId="0" fontId="24" fillId="31" borderId="27" applyNumberFormat="0" applyAlignment="0" applyProtection="0"/>
    <xf numFmtId="0" fontId="11" fillId="9" borderId="31">
      <alignment horizontal="right" vertical="center"/>
    </xf>
    <xf numFmtId="0" fontId="25" fillId="31" borderId="27" applyNumberFormat="0" applyAlignment="0" applyProtection="0"/>
    <xf numFmtId="0" fontId="29" fillId="0" borderId="28" applyNumberFormat="0" applyFill="0" applyAlignment="0" applyProtection="0"/>
    <xf numFmtId="0" fontId="19" fillId="34" borderId="29" applyNumberFormat="0" applyFont="0" applyAlignment="0" applyProtection="0"/>
    <xf numFmtId="4" fontId="11" fillId="9" borderId="31">
      <alignment horizontal="right" vertical="center"/>
    </xf>
    <xf numFmtId="0" fontId="14" fillId="9" borderId="33">
      <alignment horizontal="left" vertical="center" wrapText="1" indent="2"/>
    </xf>
    <xf numFmtId="0" fontId="14" fillId="8" borderId="30"/>
    <xf numFmtId="166" fontId="14" fillId="35" borderId="30" applyNumberFormat="0" applyFont="0" applyBorder="0" applyAlignment="0" applyProtection="0">
      <alignment horizontal="right" vertical="center"/>
    </xf>
    <xf numFmtId="0" fontId="14" fillId="0" borderId="30" applyNumberFormat="0" applyFill="0" applyAlignment="0" applyProtection="0"/>
    <xf numFmtId="4" fontId="14" fillId="0" borderId="30" applyFill="0" applyBorder="0" applyProtection="0">
      <alignment horizontal="right" vertical="center"/>
    </xf>
    <xf numFmtId="4" fontId="11" fillId="7" borderId="30">
      <alignment horizontal="right" vertical="center"/>
    </xf>
    <xf numFmtId="0" fontId="29" fillId="0" borderId="28" applyNumberFormat="0" applyFill="0" applyAlignment="0" applyProtection="0"/>
    <xf numFmtId="49" fontId="13" fillId="0" borderId="30" applyNumberFormat="0" applyFill="0" applyBorder="0" applyProtection="0">
      <alignment horizontal="left" vertical="center"/>
    </xf>
    <xf numFmtId="49" fontId="14" fillId="0" borderId="31" applyNumberFormat="0" applyFont="0" applyFill="0" applyBorder="0" applyProtection="0">
      <alignment horizontal="left" vertical="center" indent="5"/>
    </xf>
    <xf numFmtId="0" fontId="14" fillId="7" borderId="31">
      <alignment horizontal="left" vertical="center"/>
    </xf>
    <xf numFmtId="0" fontId="25" fillId="31" borderId="27" applyNumberFormat="0" applyAlignment="0" applyProtection="0"/>
    <xf numFmtId="4" fontId="11" fillId="9" borderId="32">
      <alignment horizontal="right" vertical="center"/>
    </xf>
    <xf numFmtId="0" fontId="37" fillId="18" borderId="27" applyNumberFormat="0" applyAlignment="0" applyProtection="0"/>
    <xf numFmtId="0" fontId="37" fillId="18" borderId="27" applyNumberFormat="0" applyAlignment="0" applyProtection="0"/>
    <xf numFmtId="0" fontId="19" fillId="34" borderId="29" applyNumberFormat="0" applyFont="0" applyAlignment="0" applyProtection="0"/>
    <xf numFmtId="0" fontId="44" fillId="0" borderId="28" applyNumberFormat="0" applyFill="0" applyAlignment="0" applyProtection="0"/>
    <xf numFmtId="0" fontId="11" fillId="9" borderId="30">
      <alignment horizontal="right" vertical="center"/>
    </xf>
    <xf numFmtId="0" fontId="12" fillId="34" borderId="29" applyNumberFormat="0" applyFont="0" applyAlignment="0" applyProtection="0"/>
    <xf numFmtId="4" fontId="14" fillId="0" borderId="30">
      <alignment horizontal="right" vertical="center"/>
    </xf>
    <xf numFmtId="0" fontId="44" fillId="0" borderId="28" applyNumberFormat="0" applyFill="0" applyAlignment="0" applyProtection="0"/>
    <xf numFmtId="0" fontId="11" fillId="9" borderId="30">
      <alignment horizontal="right" vertical="center"/>
    </xf>
    <xf numFmtId="0" fontId="11" fillId="9" borderId="30">
      <alignment horizontal="right" vertical="center"/>
    </xf>
    <xf numFmtId="4" fontId="16" fillId="7" borderId="30">
      <alignment horizontal="right" vertical="center"/>
    </xf>
    <xf numFmtId="0" fontId="11" fillId="7" borderId="30">
      <alignment horizontal="right" vertical="center"/>
    </xf>
    <xf numFmtId="4" fontId="11" fillId="7" borderId="30">
      <alignment horizontal="right" vertical="center"/>
    </xf>
    <xf numFmtId="0" fontId="16" fillId="7" borderId="30">
      <alignment horizontal="right" vertical="center"/>
    </xf>
    <xf numFmtId="4" fontId="16" fillId="7" borderId="30">
      <alignment horizontal="right" vertical="center"/>
    </xf>
    <xf numFmtId="0" fontId="11" fillId="9" borderId="30">
      <alignment horizontal="right" vertical="center"/>
    </xf>
    <xf numFmtId="4" fontId="11" fillId="9" borderId="30">
      <alignment horizontal="right" vertical="center"/>
    </xf>
    <xf numFmtId="0" fontId="11" fillId="9" borderId="30">
      <alignment horizontal="right" vertical="center"/>
    </xf>
    <xf numFmtId="4" fontId="11" fillId="9" borderId="30">
      <alignment horizontal="right" vertical="center"/>
    </xf>
    <xf numFmtId="0" fontId="11" fillId="9" borderId="31">
      <alignment horizontal="right" vertical="center"/>
    </xf>
    <xf numFmtId="4" fontId="11" fillId="9" borderId="31">
      <alignment horizontal="right" vertical="center"/>
    </xf>
    <xf numFmtId="0" fontId="11" fillId="9" borderId="32">
      <alignment horizontal="right" vertical="center"/>
    </xf>
    <xf numFmtId="4" fontId="11" fillId="9" borderId="32">
      <alignment horizontal="right" vertical="center"/>
    </xf>
    <xf numFmtId="0" fontId="25" fillId="31" borderId="27" applyNumberFormat="0" applyAlignment="0" applyProtection="0"/>
    <xf numFmtId="0" fontId="14" fillId="9" borderId="33">
      <alignment horizontal="left" vertical="center" wrapText="1" indent="2"/>
    </xf>
    <xf numFmtId="0" fontId="14" fillId="0" borderId="33">
      <alignment horizontal="left" vertical="center" wrapText="1" indent="2"/>
    </xf>
    <xf numFmtId="0" fontId="14" fillId="7" borderId="31">
      <alignment horizontal="left" vertical="center"/>
    </xf>
    <xf numFmtId="0" fontId="37" fillId="18" borderId="27" applyNumberFormat="0" applyAlignment="0" applyProtection="0"/>
    <xf numFmtId="0" fontId="14" fillId="0" borderId="30">
      <alignment horizontal="right" vertical="center"/>
    </xf>
    <xf numFmtId="4" fontId="14" fillId="0" borderId="30">
      <alignment horizontal="right" vertical="center"/>
    </xf>
    <xf numFmtId="0" fontId="14" fillId="0" borderId="30" applyNumberFormat="0" applyFill="0" applyAlignment="0" applyProtection="0"/>
    <xf numFmtId="166" fontId="14" fillId="35" borderId="30" applyNumberFormat="0" applyFont="0" applyBorder="0" applyAlignment="0" applyProtection="0">
      <alignment horizontal="right" vertical="center"/>
    </xf>
    <xf numFmtId="0" fontId="14" fillId="8" borderId="30"/>
    <xf numFmtId="4" fontId="14" fillId="8" borderId="30"/>
    <xf numFmtId="0" fontId="44" fillId="0" borderId="28" applyNumberFormat="0" applyFill="0" applyAlignment="0" applyProtection="0"/>
    <xf numFmtId="0" fontId="12" fillId="34" borderId="29" applyNumberFormat="0" applyFont="0" applyAlignment="0" applyProtection="0"/>
    <xf numFmtId="0" fontId="19" fillId="34" borderId="29" applyNumberFormat="0" applyFont="0" applyAlignment="0" applyProtection="0"/>
    <xf numFmtId="0" fontId="14" fillId="0" borderId="30" applyNumberFormat="0" applyFill="0" applyAlignment="0" applyProtection="0"/>
    <xf numFmtId="0" fontId="29" fillId="0" borderId="28" applyNumberFormat="0" applyFill="0" applyAlignment="0" applyProtection="0"/>
    <xf numFmtId="0" fontId="44" fillId="0" borderId="28" applyNumberFormat="0" applyFill="0" applyAlignment="0" applyProtection="0"/>
    <xf numFmtId="0" fontId="28" fillId="18" borderId="27" applyNumberFormat="0" applyAlignment="0" applyProtection="0"/>
    <xf numFmtId="0" fontId="25" fillId="31" borderId="27" applyNumberFormat="0" applyAlignment="0" applyProtection="0"/>
    <xf numFmtId="4" fontId="16" fillId="7" borderId="30">
      <alignment horizontal="right" vertical="center"/>
    </xf>
    <xf numFmtId="0" fontId="11" fillId="7" borderId="30">
      <alignment horizontal="right" vertical="center"/>
    </xf>
    <xf numFmtId="166" fontId="14" fillId="35" borderId="30" applyNumberFormat="0" applyFont="0" applyBorder="0" applyAlignment="0" applyProtection="0">
      <alignment horizontal="right" vertical="center"/>
    </xf>
    <xf numFmtId="0" fontId="29" fillId="0" borderId="28" applyNumberFormat="0" applyFill="0" applyAlignment="0" applyProtection="0"/>
    <xf numFmtId="49" fontId="14" fillId="0" borderId="30" applyNumberFormat="0" applyFont="0" applyFill="0" applyBorder="0" applyProtection="0">
      <alignment horizontal="left" vertical="center" indent="2"/>
    </xf>
    <xf numFmtId="49" fontId="14" fillId="0" borderId="31" applyNumberFormat="0" applyFont="0" applyFill="0" applyBorder="0" applyProtection="0">
      <alignment horizontal="left" vertical="center" indent="5"/>
    </xf>
    <xf numFmtId="49" fontId="14" fillId="0" borderId="30" applyNumberFormat="0" applyFont="0" applyFill="0" applyBorder="0" applyProtection="0">
      <alignment horizontal="left" vertical="center" indent="2"/>
    </xf>
    <xf numFmtId="4" fontId="14" fillId="0" borderId="30" applyFill="0" applyBorder="0" applyProtection="0">
      <alignment horizontal="right" vertical="center"/>
    </xf>
    <xf numFmtId="49" fontId="13" fillId="0" borderId="30" applyNumberFormat="0" applyFill="0" applyBorder="0" applyProtection="0">
      <alignment horizontal="left" vertical="center"/>
    </xf>
    <xf numFmtId="0" fontId="14" fillId="0" borderId="33">
      <alignment horizontal="left" vertical="center" wrapText="1" indent="2"/>
    </xf>
    <xf numFmtId="0" fontId="11" fillId="9" borderId="32">
      <alignment horizontal="right" vertical="center"/>
    </xf>
    <xf numFmtId="0" fontId="28" fillId="18" borderId="27" applyNumberFormat="0" applyAlignment="0" applyProtection="0"/>
    <xf numFmtId="0" fontId="11" fillId="9" borderId="32">
      <alignment horizontal="right" vertical="center"/>
    </xf>
    <xf numFmtId="4" fontId="11" fillId="9" borderId="30">
      <alignment horizontal="right" vertical="center"/>
    </xf>
    <xf numFmtId="0" fontId="11" fillId="9" borderId="30">
      <alignment horizontal="right" vertical="center"/>
    </xf>
    <xf numFmtId="0" fontId="24" fillId="31" borderId="27" applyNumberFormat="0" applyAlignment="0" applyProtection="0"/>
    <xf numFmtId="0" fontId="29" fillId="0" borderId="28" applyNumberFormat="0" applyFill="0" applyAlignment="0" applyProtection="0"/>
    <xf numFmtId="0" fontId="14" fillId="8" borderId="30"/>
    <xf numFmtId="4" fontId="14" fillId="8" borderId="30"/>
    <xf numFmtId="4" fontId="11" fillId="9" borderId="30">
      <alignment horizontal="right" vertical="center"/>
    </xf>
    <xf numFmtId="0" fontId="16" fillId="7" borderId="30">
      <alignment horizontal="right" vertical="center"/>
    </xf>
    <xf numFmtId="0" fontId="28" fillId="18" borderId="27" applyNumberFormat="0" applyAlignment="0" applyProtection="0"/>
    <xf numFmtId="0" fontId="25" fillId="31" borderId="27" applyNumberFormat="0" applyAlignment="0" applyProtection="0"/>
    <xf numFmtId="4" fontId="14" fillId="0" borderId="30">
      <alignment horizontal="right" vertical="center"/>
    </xf>
    <xf numFmtId="0" fontId="14" fillId="9" borderId="33">
      <alignment horizontal="left" vertical="center" wrapText="1" indent="2"/>
    </xf>
    <xf numFmtId="0" fontId="14" fillId="0" borderId="33">
      <alignment horizontal="left" vertical="center" wrapText="1" indent="2"/>
    </xf>
    <xf numFmtId="0" fontId="37" fillId="18" borderId="27" applyNumberFormat="0" applyAlignment="0" applyProtection="0"/>
    <xf numFmtId="0" fontId="24" fillId="31" borderId="27" applyNumberFormat="0" applyAlignment="0" applyProtection="0"/>
    <xf numFmtId="0" fontId="11" fillId="9" borderId="32">
      <alignment horizontal="right" vertical="center"/>
    </xf>
    <xf numFmtId="0" fontId="16" fillId="7" borderId="30">
      <alignment horizontal="right" vertical="center"/>
    </xf>
    <xf numFmtId="4" fontId="11" fillId="7" borderId="30">
      <alignment horizontal="right" vertical="center"/>
    </xf>
    <xf numFmtId="4" fontId="11" fillId="9" borderId="30">
      <alignment horizontal="right" vertical="center"/>
    </xf>
    <xf numFmtId="49" fontId="14" fillId="0" borderId="31" applyNumberFormat="0" applyFont="0" applyFill="0" applyBorder="0" applyProtection="0">
      <alignment horizontal="left" vertical="center" indent="5"/>
    </xf>
    <xf numFmtId="4" fontId="14" fillId="0" borderId="30" applyFill="0" applyBorder="0" applyProtection="0">
      <alignment horizontal="right" vertical="center"/>
    </xf>
    <xf numFmtId="4" fontId="11" fillId="7" borderId="30">
      <alignment horizontal="right" vertical="center"/>
    </xf>
    <xf numFmtId="0" fontId="37" fillId="18" borderId="27" applyNumberFormat="0" applyAlignment="0" applyProtection="0"/>
    <xf numFmtId="0" fontId="28" fillId="18" borderId="27" applyNumberFormat="0" applyAlignment="0" applyProtection="0"/>
    <xf numFmtId="0" fontId="24" fillId="31" borderId="27" applyNumberFormat="0" applyAlignment="0" applyProtection="0"/>
    <xf numFmtId="0" fontId="14" fillId="9" borderId="33">
      <alignment horizontal="left" vertical="center" wrapText="1" indent="2"/>
    </xf>
    <xf numFmtId="0" fontId="14" fillId="0" borderId="33">
      <alignment horizontal="left" vertical="center" wrapText="1" indent="2"/>
    </xf>
    <xf numFmtId="0" fontId="14" fillId="9" borderId="33">
      <alignment horizontal="left" vertical="center" wrapText="1" indent="2"/>
    </xf>
    <xf numFmtId="0" fontId="14" fillId="0" borderId="33">
      <alignment horizontal="left" vertical="center" wrapText="1" indent="2"/>
    </xf>
    <xf numFmtId="0" fontId="24" fillId="31" borderId="27" applyNumberFormat="0" applyAlignment="0" applyProtection="0"/>
    <xf numFmtId="0" fontId="25" fillId="31" borderId="27" applyNumberFormat="0" applyAlignment="0" applyProtection="0"/>
    <xf numFmtId="0" fontId="28" fillId="18" borderId="27" applyNumberFormat="0" applyAlignment="0" applyProtection="0"/>
    <xf numFmtId="0" fontId="29" fillId="0" borderId="28" applyNumberFormat="0" applyFill="0" applyAlignment="0" applyProtection="0"/>
    <xf numFmtId="0" fontId="37" fillId="18" borderId="27" applyNumberFormat="0" applyAlignment="0" applyProtection="0"/>
    <xf numFmtId="0" fontId="19" fillId="34" borderId="29" applyNumberFormat="0" applyFont="0" applyAlignment="0" applyProtection="0"/>
    <xf numFmtId="0" fontId="12" fillId="34" borderId="29" applyNumberFormat="0" applyFont="0" applyAlignment="0" applyProtection="0"/>
    <xf numFmtId="0" fontId="44" fillId="0" borderId="28" applyNumberFormat="0" applyFill="0" applyAlignment="0" applyProtection="0"/>
    <xf numFmtId="0" fontId="25" fillId="31" borderId="27" applyNumberFormat="0" applyAlignment="0" applyProtection="0"/>
    <xf numFmtId="0" fontId="37" fillId="18" borderId="27" applyNumberFormat="0" applyAlignment="0" applyProtection="0"/>
    <xf numFmtId="0" fontId="19" fillId="34" borderId="29" applyNumberFormat="0" applyFont="0" applyAlignment="0" applyProtection="0"/>
    <xf numFmtId="0" fontId="44" fillId="0" borderId="28" applyNumberFormat="0" applyFill="0" applyAlignment="0" applyProtection="0"/>
    <xf numFmtId="0" fontId="24" fillId="31" borderId="35" applyNumberFormat="0" applyAlignment="0" applyProtection="0"/>
    <xf numFmtId="0" fontId="11" fillId="9" borderId="32">
      <alignment horizontal="right" vertical="center"/>
    </xf>
    <xf numFmtId="4" fontId="11" fillId="9" borderId="32">
      <alignment horizontal="right" vertical="center"/>
    </xf>
    <xf numFmtId="0" fontId="25" fillId="31" borderId="27" applyNumberFormat="0" applyAlignment="0" applyProtection="0"/>
    <xf numFmtId="0" fontId="37" fillId="18" borderId="27" applyNumberFormat="0" applyAlignment="0" applyProtection="0"/>
    <xf numFmtId="0" fontId="44" fillId="0" borderId="28" applyNumberFormat="0" applyFill="0" applyAlignment="0" applyProtection="0"/>
    <xf numFmtId="0" fontId="24" fillId="31" borderId="27" applyNumberFormat="0" applyAlignment="0" applyProtection="0"/>
    <xf numFmtId="0" fontId="29" fillId="0" borderId="28" applyNumberFormat="0" applyFill="0" applyAlignment="0" applyProtection="0"/>
    <xf numFmtId="49" fontId="14" fillId="0" borderId="30" applyNumberFormat="0" applyFont="0" applyFill="0" applyBorder="0" applyProtection="0">
      <alignment horizontal="left" vertical="center" indent="2"/>
    </xf>
    <xf numFmtId="0" fontId="11" fillId="7" borderId="30">
      <alignment horizontal="right" vertical="center"/>
    </xf>
    <xf numFmtId="4" fontId="11" fillId="7" borderId="30">
      <alignment horizontal="right" vertical="center"/>
    </xf>
    <xf numFmtId="0" fontId="16" fillId="7" borderId="30">
      <alignment horizontal="right" vertical="center"/>
    </xf>
    <xf numFmtId="4" fontId="16" fillId="7" borderId="30">
      <alignment horizontal="right" vertical="center"/>
    </xf>
    <xf numFmtId="0" fontId="11" fillId="9" borderId="30">
      <alignment horizontal="right" vertical="center"/>
    </xf>
    <xf numFmtId="4" fontId="11" fillId="9" borderId="30">
      <alignment horizontal="right" vertical="center"/>
    </xf>
    <xf numFmtId="0" fontId="11" fillId="9" borderId="30">
      <alignment horizontal="right" vertical="center"/>
    </xf>
    <xf numFmtId="4" fontId="11" fillId="9" borderId="30">
      <alignment horizontal="right" vertical="center"/>
    </xf>
    <xf numFmtId="0" fontId="28" fillId="18" borderId="27" applyNumberFormat="0" applyAlignment="0" applyProtection="0"/>
    <xf numFmtId="0" fontId="14" fillId="0" borderId="30">
      <alignment horizontal="right" vertical="center"/>
    </xf>
    <xf numFmtId="4" fontId="14" fillId="0" borderId="30">
      <alignment horizontal="right" vertical="center"/>
    </xf>
    <xf numFmtId="4" fontId="14" fillId="0" borderId="30" applyFill="0" applyBorder="0" applyProtection="0">
      <alignment horizontal="right" vertical="center"/>
    </xf>
    <xf numFmtId="49" fontId="13" fillId="0" borderId="30" applyNumberFormat="0" applyFill="0" applyBorder="0" applyProtection="0">
      <alignment horizontal="left" vertical="center"/>
    </xf>
    <xf numFmtId="0" fontId="14" fillId="0" borderId="30" applyNumberFormat="0" applyFill="0" applyAlignment="0" applyProtection="0"/>
    <xf numFmtId="166" fontId="14" fillId="35" borderId="30" applyNumberFormat="0" applyFont="0" applyBorder="0" applyAlignment="0" applyProtection="0">
      <alignment horizontal="right" vertical="center"/>
    </xf>
    <xf numFmtId="0" fontId="14" fillId="8" borderId="30"/>
    <xf numFmtId="4" fontId="14" fillId="8" borderId="30"/>
    <xf numFmtId="4" fontId="11" fillId="9" borderId="30">
      <alignment horizontal="right" vertical="center"/>
    </xf>
    <xf numFmtId="0" fontId="14" fillId="8" borderId="30"/>
    <xf numFmtId="0" fontId="24" fillId="31" borderId="27" applyNumberFormat="0" applyAlignment="0" applyProtection="0"/>
    <xf numFmtId="0" fontId="11" fillId="7" borderId="30">
      <alignment horizontal="right" vertical="center"/>
    </xf>
    <xf numFmtId="0" fontId="14" fillId="0" borderId="30">
      <alignment horizontal="right" vertical="center"/>
    </xf>
    <xf numFmtId="0" fontId="44" fillId="0" borderId="28" applyNumberFormat="0" applyFill="0" applyAlignment="0" applyProtection="0"/>
    <xf numFmtId="0" fontId="14" fillId="7" borderId="31">
      <alignment horizontal="left" vertical="center"/>
    </xf>
    <xf numFmtId="0" fontId="37" fillId="18" borderId="27" applyNumberFormat="0" applyAlignment="0" applyProtection="0"/>
    <xf numFmtId="166" fontId="14" fillId="35" borderId="30" applyNumberFormat="0" applyFont="0" applyBorder="0" applyAlignment="0" applyProtection="0">
      <alignment horizontal="right" vertical="center"/>
    </xf>
    <xf numFmtId="0" fontId="19" fillId="34" borderId="29" applyNumberFormat="0" applyFont="0" applyAlignment="0" applyProtection="0"/>
    <xf numFmtId="0" fontId="14" fillId="0" borderId="33">
      <alignment horizontal="left" vertical="center" wrapText="1" indent="2"/>
    </xf>
    <xf numFmtId="4" fontId="14" fillId="8" borderId="30"/>
    <xf numFmtId="49" fontId="13" fillId="0" borderId="30" applyNumberFormat="0" applyFill="0" applyBorder="0" applyProtection="0">
      <alignment horizontal="left" vertical="center"/>
    </xf>
    <xf numFmtId="0" fontId="14" fillId="0" borderId="30">
      <alignment horizontal="right" vertical="center"/>
    </xf>
    <xf numFmtId="4" fontId="11" fillId="9" borderId="32">
      <alignment horizontal="right" vertical="center"/>
    </xf>
    <xf numFmtId="4" fontId="11" fillId="9" borderId="30">
      <alignment horizontal="right" vertical="center"/>
    </xf>
    <xf numFmtId="4" fontId="11" fillId="9" borderId="30">
      <alignment horizontal="right" vertical="center"/>
    </xf>
    <xf numFmtId="0" fontId="16" fillId="7" borderId="30">
      <alignment horizontal="right" vertical="center"/>
    </xf>
    <xf numFmtId="0" fontId="11" fillId="7" borderId="30">
      <alignment horizontal="right" vertical="center"/>
    </xf>
    <xf numFmtId="49" fontId="14" fillId="0" borderId="30" applyNumberFormat="0" applyFont="0" applyFill="0" applyBorder="0" applyProtection="0">
      <alignment horizontal="left" vertical="center" indent="2"/>
    </xf>
    <xf numFmtId="0" fontId="37" fillId="18" borderId="27" applyNumberFormat="0" applyAlignment="0" applyProtection="0"/>
    <xf numFmtId="49" fontId="14" fillId="0" borderId="30" applyNumberFormat="0" applyFont="0" applyFill="0" applyBorder="0" applyProtection="0">
      <alignment horizontal="left" vertical="center" indent="2"/>
    </xf>
    <xf numFmtId="0" fontId="28" fillId="18" borderId="27" applyNumberFormat="0" applyAlignment="0" applyProtection="0"/>
    <xf numFmtId="4" fontId="14" fillId="0" borderId="30" applyFill="0" applyBorder="0" applyProtection="0">
      <alignment horizontal="right" vertical="center"/>
    </xf>
    <xf numFmtId="0" fontId="25" fillId="31" borderId="27" applyNumberFormat="0" applyAlignment="0" applyProtection="0"/>
    <xf numFmtId="0" fontId="44" fillId="0" borderId="28" applyNumberFormat="0" applyFill="0" applyAlignment="0" applyProtection="0"/>
    <xf numFmtId="0" fontId="14" fillId="0" borderId="30" applyNumberFormat="0" applyFill="0" applyAlignment="0" applyProtection="0"/>
    <xf numFmtId="4" fontId="14" fillId="0" borderId="30">
      <alignment horizontal="right" vertical="center"/>
    </xf>
    <xf numFmtId="0" fontId="14" fillId="0" borderId="30">
      <alignment horizontal="right" vertical="center"/>
    </xf>
    <xf numFmtId="0" fontId="37" fillId="18" borderId="27" applyNumberFormat="0" applyAlignment="0" applyProtection="0"/>
    <xf numFmtId="0" fontId="24" fillId="31" borderId="27" applyNumberFormat="0" applyAlignment="0" applyProtection="0"/>
    <xf numFmtId="0" fontId="14" fillId="9" borderId="33">
      <alignment horizontal="left" vertical="center" wrapText="1" indent="2"/>
    </xf>
    <xf numFmtId="0" fontId="25" fillId="31" borderId="27" applyNumberFormat="0" applyAlignment="0" applyProtection="0"/>
    <xf numFmtId="0" fontId="25" fillId="31" borderId="27" applyNumberFormat="0" applyAlignment="0" applyProtection="0"/>
    <xf numFmtId="4" fontId="11" fillId="9" borderId="31">
      <alignment horizontal="right" vertical="center"/>
    </xf>
    <xf numFmtId="0" fontId="11" fillId="9" borderId="31">
      <alignment horizontal="right" vertical="center"/>
    </xf>
    <xf numFmtId="0" fontId="11" fillId="9" borderId="30">
      <alignment horizontal="right" vertical="center"/>
    </xf>
    <xf numFmtId="4" fontId="16" fillId="7" borderId="30">
      <alignment horizontal="right" vertical="center"/>
    </xf>
    <xf numFmtId="0" fontId="28" fillId="18" borderId="27" applyNumberFormat="0" applyAlignment="0" applyProtection="0"/>
    <xf numFmtId="0" fontId="29" fillId="0" borderId="28" applyNumberFormat="0" applyFill="0" applyAlignment="0" applyProtection="0"/>
    <xf numFmtId="0" fontId="44" fillId="0" borderId="28" applyNumberFormat="0" applyFill="0" applyAlignment="0" applyProtection="0"/>
    <xf numFmtId="0" fontId="19" fillId="34" borderId="29" applyNumberFormat="0" applyFont="0" applyAlignment="0" applyProtection="0"/>
    <xf numFmtId="0" fontId="37" fillId="18" borderId="27" applyNumberFormat="0" applyAlignment="0" applyProtection="0"/>
    <xf numFmtId="49" fontId="13" fillId="0" borderId="30" applyNumberFormat="0" applyFill="0" applyBorder="0" applyProtection="0">
      <alignment horizontal="left" vertical="center"/>
    </xf>
    <xf numFmtId="0" fontId="14" fillId="9" borderId="33">
      <alignment horizontal="left" vertical="center" wrapText="1" indent="2"/>
    </xf>
    <xf numFmtId="0" fontId="25" fillId="31" borderId="27" applyNumberFormat="0" applyAlignment="0" applyProtection="0"/>
    <xf numFmtId="0" fontId="14" fillId="0" borderId="33">
      <alignment horizontal="left" vertical="center" wrapText="1" indent="2"/>
    </xf>
    <xf numFmtId="0" fontId="19" fillId="34" borderId="29" applyNumberFormat="0" applyFont="0" applyAlignment="0" applyProtection="0"/>
    <xf numFmtId="0" fontId="12" fillId="34" borderId="29" applyNumberFormat="0" applyFont="0" applyAlignment="0" applyProtection="0"/>
    <xf numFmtId="0" fontId="44" fillId="0" borderId="28" applyNumberFormat="0" applyFill="0" applyAlignment="0" applyProtection="0"/>
    <xf numFmtId="4" fontId="14" fillId="8" borderId="30"/>
    <xf numFmtId="0" fontId="11" fillId="9" borderId="30">
      <alignment horizontal="right" vertical="center"/>
    </xf>
    <xf numFmtId="0" fontId="44" fillId="0" borderId="28" applyNumberFormat="0" applyFill="0" applyAlignment="0" applyProtection="0"/>
    <xf numFmtId="4" fontId="11" fillId="9" borderId="32">
      <alignment horizontal="right" vertical="center"/>
    </xf>
    <xf numFmtId="0" fontId="24" fillId="31" borderId="27" applyNumberFormat="0" applyAlignment="0" applyProtection="0"/>
    <xf numFmtId="0" fontId="11" fillId="9" borderId="31">
      <alignment horizontal="right" vertical="center"/>
    </xf>
    <xf numFmtId="0" fontId="25" fillId="31" borderId="27" applyNumberFormat="0" applyAlignment="0" applyProtection="0"/>
    <xf numFmtId="0" fontId="29" fillId="0" borderId="28" applyNumberFormat="0" applyFill="0" applyAlignment="0" applyProtection="0"/>
    <xf numFmtId="0" fontId="19" fillId="34" borderId="29" applyNumberFormat="0" applyFont="0" applyAlignment="0" applyProtection="0"/>
    <xf numFmtId="4" fontId="11" fillId="9" borderId="31">
      <alignment horizontal="right" vertical="center"/>
    </xf>
    <xf numFmtId="0" fontId="14" fillId="9" borderId="33">
      <alignment horizontal="left" vertical="center" wrapText="1" indent="2"/>
    </xf>
    <xf numFmtId="0" fontId="14" fillId="8" borderId="30"/>
    <xf numFmtId="166" fontId="14" fillId="35" borderId="30" applyNumberFormat="0" applyFont="0" applyBorder="0" applyAlignment="0" applyProtection="0">
      <alignment horizontal="right" vertical="center"/>
    </xf>
    <xf numFmtId="0" fontId="14" fillId="0" borderId="30" applyNumberFormat="0" applyFill="0" applyAlignment="0" applyProtection="0"/>
    <xf numFmtId="4" fontId="14" fillId="0" borderId="30" applyFill="0" applyBorder="0" applyProtection="0">
      <alignment horizontal="right" vertical="center"/>
    </xf>
    <xf numFmtId="4" fontId="11" fillId="7" borderId="30">
      <alignment horizontal="right" vertical="center"/>
    </xf>
    <xf numFmtId="0" fontId="29" fillId="0" borderId="28" applyNumberFormat="0" applyFill="0" applyAlignment="0" applyProtection="0"/>
    <xf numFmtId="49" fontId="13" fillId="0" borderId="30" applyNumberFormat="0" applyFill="0" applyBorder="0" applyProtection="0">
      <alignment horizontal="left" vertical="center"/>
    </xf>
    <xf numFmtId="49" fontId="14" fillId="0" borderId="31" applyNumberFormat="0" applyFont="0" applyFill="0" applyBorder="0" applyProtection="0">
      <alignment horizontal="left" vertical="center" indent="5"/>
    </xf>
    <xf numFmtId="0" fontId="14" fillId="7" borderId="31">
      <alignment horizontal="left" vertical="center"/>
    </xf>
    <xf numFmtId="0" fontId="25" fillId="31" borderId="27" applyNumberFormat="0" applyAlignment="0" applyProtection="0"/>
    <xf numFmtId="4" fontId="11" fillId="9" borderId="32">
      <alignment horizontal="right" vertical="center"/>
    </xf>
    <xf numFmtId="0" fontId="37" fillId="18" borderId="27" applyNumberFormat="0" applyAlignment="0" applyProtection="0"/>
    <xf numFmtId="0" fontId="37" fillId="18" borderId="27" applyNumberFormat="0" applyAlignment="0" applyProtection="0"/>
    <xf numFmtId="0" fontId="19" fillId="34" borderId="29" applyNumberFormat="0" applyFont="0" applyAlignment="0" applyProtection="0"/>
    <xf numFmtId="0" fontId="44" fillId="0" borderId="28" applyNumberFormat="0" applyFill="0" applyAlignment="0" applyProtection="0"/>
    <xf numFmtId="0" fontId="11" fillId="9" borderId="30">
      <alignment horizontal="right" vertical="center"/>
    </xf>
    <xf numFmtId="0" fontId="12" fillId="34" borderId="29" applyNumberFormat="0" applyFont="0" applyAlignment="0" applyProtection="0"/>
    <xf numFmtId="4" fontId="14" fillId="0" borderId="30">
      <alignment horizontal="right" vertical="center"/>
    </xf>
    <xf numFmtId="0" fontId="44" fillId="0" borderId="28" applyNumberFormat="0" applyFill="0" applyAlignment="0" applyProtection="0"/>
    <xf numFmtId="0" fontId="11" fillId="9" borderId="30">
      <alignment horizontal="right" vertical="center"/>
    </xf>
    <xf numFmtId="0" fontId="11" fillId="9" borderId="30">
      <alignment horizontal="right" vertical="center"/>
    </xf>
    <xf numFmtId="4" fontId="16" fillId="7" borderId="30">
      <alignment horizontal="right" vertical="center"/>
    </xf>
    <xf numFmtId="0" fontId="11" fillId="7" borderId="30">
      <alignment horizontal="right" vertical="center"/>
    </xf>
    <xf numFmtId="4" fontId="11" fillId="7" borderId="30">
      <alignment horizontal="right" vertical="center"/>
    </xf>
    <xf numFmtId="0" fontId="16" fillId="7" borderId="30">
      <alignment horizontal="right" vertical="center"/>
    </xf>
    <xf numFmtId="4" fontId="16" fillId="7" borderId="30">
      <alignment horizontal="right" vertical="center"/>
    </xf>
    <xf numFmtId="0" fontId="11" fillId="9" borderId="30">
      <alignment horizontal="right" vertical="center"/>
    </xf>
    <xf numFmtId="4" fontId="11" fillId="9" borderId="30">
      <alignment horizontal="right" vertical="center"/>
    </xf>
    <xf numFmtId="0" fontId="11" fillId="9" borderId="30">
      <alignment horizontal="right" vertical="center"/>
    </xf>
    <xf numFmtId="4" fontId="11" fillId="9" borderId="30">
      <alignment horizontal="right" vertical="center"/>
    </xf>
    <xf numFmtId="0" fontId="11" fillId="9" borderId="31">
      <alignment horizontal="right" vertical="center"/>
    </xf>
    <xf numFmtId="4" fontId="11" fillId="9" borderId="31">
      <alignment horizontal="right" vertical="center"/>
    </xf>
    <xf numFmtId="0" fontId="11" fillId="9" borderId="32">
      <alignment horizontal="right" vertical="center"/>
    </xf>
    <xf numFmtId="4" fontId="11" fillId="9" borderId="32">
      <alignment horizontal="right" vertical="center"/>
    </xf>
    <xf numFmtId="0" fontId="25" fillId="31" borderId="27" applyNumberFormat="0" applyAlignment="0" applyProtection="0"/>
    <xf numFmtId="0" fontId="14" fillId="9" borderId="33">
      <alignment horizontal="left" vertical="center" wrapText="1" indent="2"/>
    </xf>
    <xf numFmtId="0" fontId="14" fillId="0" borderId="33">
      <alignment horizontal="left" vertical="center" wrapText="1" indent="2"/>
    </xf>
    <xf numFmtId="0" fontId="14" fillId="7" borderId="31">
      <alignment horizontal="left" vertical="center"/>
    </xf>
    <xf numFmtId="0" fontId="37" fillId="18" borderId="27" applyNumberFormat="0" applyAlignment="0" applyProtection="0"/>
    <xf numFmtId="0" fontId="14" fillId="0" borderId="30">
      <alignment horizontal="right" vertical="center"/>
    </xf>
    <xf numFmtId="4" fontId="14" fillId="0" borderId="30">
      <alignment horizontal="right" vertical="center"/>
    </xf>
    <xf numFmtId="0" fontId="14" fillId="0" borderId="30" applyNumberFormat="0" applyFill="0" applyAlignment="0" applyProtection="0"/>
    <xf numFmtId="49" fontId="13" fillId="0" borderId="38" applyNumberFormat="0" applyFill="0" applyBorder="0" applyProtection="0">
      <alignment horizontal="left" vertical="center"/>
    </xf>
    <xf numFmtId="166" fontId="14" fillId="35" borderId="30" applyNumberFormat="0" applyFont="0" applyBorder="0" applyAlignment="0" applyProtection="0">
      <alignment horizontal="right" vertical="center"/>
    </xf>
    <xf numFmtId="0" fontId="14" fillId="8" borderId="30"/>
    <xf numFmtId="4" fontId="14" fillId="8" borderId="30"/>
    <xf numFmtId="0" fontId="44" fillId="0" borderId="28" applyNumberFormat="0" applyFill="0" applyAlignment="0" applyProtection="0"/>
    <xf numFmtId="0" fontId="12" fillId="34" borderId="29" applyNumberFormat="0" applyFont="0" applyAlignment="0" applyProtection="0"/>
    <xf numFmtId="0" fontId="19" fillId="34" borderId="29" applyNumberFormat="0" applyFont="0" applyAlignment="0" applyProtection="0"/>
    <xf numFmtId="0" fontId="14" fillId="0" borderId="30" applyNumberFormat="0" applyFill="0" applyAlignment="0" applyProtection="0"/>
    <xf numFmtId="0" fontId="29" fillId="0" borderId="28" applyNumberFormat="0" applyFill="0" applyAlignment="0" applyProtection="0"/>
    <xf numFmtId="0" fontId="44" fillId="0" borderId="28" applyNumberFormat="0" applyFill="0" applyAlignment="0" applyProtection="0"/>
    <xf numFmtId="0" fontId="28" fillId="18" borderId="27" applyNumberFormat="0" applyAlignment="0" applyProtection="0"/>
    <xf numFmtId="0" fontId="25" fillId="31" borderId="27" applyNumberFormat="0" applyAlignment="0" applyProtection="0"/>
    <xf numFmtId="4" fontId="16" fillId="7" borderId="30">
      <alignment horizontal="right" vertical="center"/>
    </xf>
    <xf numFmtId="0" fontId="11" fillId="7" borderId="30">
      <alignment horizontal="right" vertical="center"/>
    </xf>
    <xf numFmtId="166" fontId="14" fillId="35" borderId="30" applyNumberFormat="0" applyFont="0" applyBorder="0" applyAlignment="0" applyProtection="0">
      <alignment horizontal="right" vertical="center"/>
    </xf>
    <xf numFmtId="0" fontId="29" fillId="0" borderId="28" applyNumberFormat="0" applyFill="0" applyAlignment="0" applyProtection="0"/>
    <xf numFmtId="49" fontId="14" fillId="0" borderId="30" applyNumberFormat="0" applyFont="0" applyFill="0" applyBorder="0" applyProtection="0">
      <alignment horizontal="left" vertical="center" indent="2"/>
    </xf>
    <xf numFmtId="49" fontId="14" fillId="0" borderId="31" applyNumberFormat="0" applyFont="0" applyFill="0" applyBorder="0" applyProtection="0">
      <alignment horizontal="left" vertical="center" indent="5"/>
    </xf>
    <xf numFmtId="49" fontId="14" fillId="0" borderId="30" applyNumberFormat="0" applyFont="0" applyFill="0" applyBorder="0" applyProtection="0">
      <alignment horizontal="left" vertical="center" indent="2"/>
    </xf>
    <xf numFmtId="4" fontId="14" fillId="0" borderId="30" applyFill="0" applyBorder="0" applyProtection="0">
      <alignment horizontal="right" vertical="center"/>
    </xf>
    <xf numFmtId="49" fontId="13" fillId="0" borderId="30" applyNumberFormat="0" applyFill="0" applyBorder="0" applyProtection="0">
      <alignment horizontal="left" vertical="center"/>
    </xf>
    <xf numFmtId="0" fontId="14" fillId="0" borderId="33">
      <alignment horizontal="left" vertical="center" wrapText="1" indent="2"/>
    </xf>
    <xf numFmtId="0" fontId="11" fillId="9" borderId="32">
      <alignment horizontal="right" vertical="center"/>
    </xf>
    <xf numFmtId="0" fontId="28" fillId="18" borderId="27" applyNumberFormat="0" applyAlignment="0" applyProtection="0"/>
    <xf numFmtId="0" fontId="11" fillId="9" borderId="32">
      <alignment horizontal="right" vertical="center"/>
    </xf>
    <xf numFmtId="4" fontId="11" fillId="9" borderId="30">
      <alignment horizontal="right" vertical="center"/>
    </xf>
    <xf numFmtId="0" fontId="11" fillId="9" borderId="30">
      <alignment horizontal="right" vertical="center"/>
    </xf>
    <xf numFmtId="0" fontId="24" fillId="31" borderId="27" applyNumberFormat="0" applyAlignment="0" applyProtection="0"/>
    <xf numFmtId="0" fontId="29" fillId="0" borderId="28" applyNumberFormat="0" applyFill="0" applyAlignment="0" applyProtection="0"/>
    <xf numFmtId="0" fontId="14" fillId="8" borderId="30"/>
    <xf numFmtId="4" fontId="14" fillId="8" borderId="30"/>
    <xf numFmtId="4" fontId="11" fillId="9" borderId="30">
      <alignment horizontal="right" vertical="center"/>
    </xf>
    <xf numFmtId="0" fontId="16" fillId="7" borderId="30">
      <alignment horizontal="right" vertical="center"/>
    </xf>
    <xf numFmtId="0" fontId="28" fillId="18" borderId="27" applyNumberFormat="0" applyAlignment="0" applyProtection="0"/>
    <xf numFmtId="0" fontId="25" fillId="31" borderId="27" applyNumberFormat="0" applyAlignment="0" applyProtection="0"/>
    <xf numFmtId="4" fontId="14" fillId="0" borderId="30">
      <alignment horizontal="right" vertical="center"/>
    </xf>
    <xf numFmtId="0" fontId="14" fillId="9" borderId="33">
      <alignment horizontal="left" vertical="center" wrapText="1" indent="2"/>
    </xf>
    <xf numFmtId="0" fontId="14" fillId="0" borderId="33">
      <alignment horizontal="left" vertical="center" wrapText="1" indent="2"/>
    </xf>
    <xf numFmtId="0" fontId="37" fillId="18" borderId="27" applyNumberFormat="0" applyAlignment="0" applyProtection="0"/>
    <xf numFmtId="0" fontId="24" fillId="31" borderId="27" applyNumberFormat="0" applyAlignment="0" applyProtection="0"/>
    <xf numFmtId="0" fontId="11" fillId="9" borderId="32">
      <alignment horizontal="right" vertical="center"/>
    </xf>
    <xf numFmtId="0" fontId="16" fillId="7" borderId="30">
      <alignment horizontal="right" vertical="center"/>
    </xf>
    <xf numFmtId="4" fontId="11" fillId="7" borderId="30">
      <alignment horizontal="right" vertical="center"/>
    </xf>
    <xf numFmtId="4" fontId="11" fillId="9" borderId="30">
      <alignment horizontal="right" vertical="center"/>
    </xf>
    <xf numFmtId="49" fontId="14" fillId="0" borderId="31" applyNumberFormat="0" applyFont="0" applyFill="0" applyBorder="0" applyProtection="0">
      <alignment horizontal="left" vertical="center" indent="5"/>
    </xf>
    <xf numFmtId="4" fontId="14" fillId="0" borderId="30" applyFill="0" applyBorder="0" applyProtection="0">
      <alignment horizontal="right" vertical="center"/>
    </xf>
    <xf numFmtId="4" fontId="11" fillId="7" borderId="30">
      <alignment horizontal="right" vertical="center"/>
    </xf>
    <xf numFmtId="0" fontId="37" fillId="18" borderId="27" applyNumberFormat="0" applyAlignment="0" applyProtection="0"/>
    <xf numFmtId="0" fontId="28" fillId="18" borderId="27" applyNumberFormat="0" applyAlignment="0" applyProtection="0"/>
    <xf numFmtId="0" fontId="24" fillId="31" borderId="27" applyNumberFormat="0" applyAlignment="0" applyProtection="0"/>
    <xf numFmtId="0" fontId="14" fillId="9" borderId="33">
      <alignment horizontal="left" vertical="center" wrapText="1" indent="2"/>
    </xf>
    <xf numFmtId="0" fontId="14" fillId="0" borderId="33">
      <alignment horizontal="left" vertical="center" wrapText="1" indent="2"/>
    </xf>
    <xf numFmtId="0" fontId="14" fillId="9" borderId="33">
      <alignment horizontal="left" vertical="center" wrapText="1" indent="2"/>
    </xf>
    <xf numFmtId="0" fontId="14" fillId="0" borderId="33">
      <alignment horizontal="left" vertical="center" wrapText="1" indent="2"/>
    </xf>
    <xf numFmtId="0" fontId="16" fillId="7" borderId="30">
      <alignment horizontal="right" vertical="center"/>
    </xf>
    <xf numFmtId="4" fontId="11" fillId="9" borderId="32">
      <alignment horizontal="right" vertical="center"/>
    </xf>
    <xf numFmtId="0" fontId="37" fillId="18" borderId="27" applyNumberFormat="0" applyAlignment="0" applyProtection="0"/>
    <xf numFmtId="0" fontId="24" fillId="31" borderId="27" applyNumberFormat="0" applyAlignment="0" applyProtection="0"/>
    <xf numFmtId="0" fontId="16" fillId="7" borderId="30">
      <alignment horizontal="right" vertical="center"/>
    </xf>
    <xf numFmtId="4" fontId="11" fillId="9" borderId="31">
      <alignment horizontal="right" vertical="center"/>
    </xf>
    <xf numFmtId="0" fontId="14" fillId="0" borderId="30">
      <alignment horizontal="right" vertical="center"/>
    </xf>
    <xf numFmtId="0" fontId="14" fillId="0" borderId="30" applyNumberFormat="0" applyFill="0" applyAlignment="0" applyProtection="0"/>
    <xf numFmtId="49" fontId="14" fillId="0" borderId="39" applyNumberFormat="0" applyFont="0" applyFill="0" applyBorder="0" applyProtection="0">
      <alignment horizontal="left" vertical="center" indent="5"/>
    </xf>
    <xf numFmtId="4" fontId="14" fillId="0" borderId="30">
      <alignment horizontal="right" vertical="center"/>
    </xf>
    <xf numFmtId="0" fontId="14" fillId="0" borderId="33">
      <alignment horizontal="left" vertical="center" wrapText="1" indent="2"/>
    </xf>
    <xf numFmtId="0" fontId="14" fillId="7" borderId="31">
      <alignment horizontal="left" vertical="center"/>
    </xf>
    <xf numFmtId="0" fontId="25" fillId="31" borderId="27" applyNumberFormat="0" applyAlignment="0" applyProtection="0"/>
    <xf numFmtId="0" fontId="11" fillId="9" borderId="32">
      <alignment horizontal="right" vertical="center"/>
    </xf>
    <xf numFmtId="4" fontId="11" fillId="7" borderId="30">
      <alignment horizontal="right" vertical="center"/>
    </xf>
    <xf numFmtId="0" fontId="11" fillId="9" borderId="30">
      <alignment horizontal="right" vertical="center"/>
    </xf>
    <xf numFmtId="4" fontId="11" fillId="9" borderId="30">
      <alignment horizontal="right" vertical="center"/>
    </xf>
    <xf numFmtId="0" fontId="16" fillId="7" borderId="30">
      <alignment horizontal="right" vertical="center"/>
    </xf>
    <xf numFmtId="0" fontId="44" fillId="0" borderId="28" applyNumberFormat="0" applyFill="0" applyAlignment="0" applyProtection="0"/>
    <xf numFmtId="0" fontId="19" fillId="34" borderId="29" applyNumberFormat="0" applyFont="0" applyAlignment="0" applyProtection="0"/>
    <xf numFmtId="0" fontId="25" fillId="31" borderId="27" applyNumberFormat="0" applyAlignment="0" applyProtection="0"/>
    <xf numFmtId="0" fontId="19" fillId="34" borderId="29" applyNumberFormat="0" applyFont="0" applyAlignment="0" applyProtection="0"/>
    <xf numFmtId="0" fontId="12" fillId="34" borderId="29" applyNumberFormat="0" applyFont="0" applyAlignment="0" applyProtection="0"/>
    <xf numFmtId="4" fontId="14" fillId="0" borderId="30" applyFill="0" applyBorder="0" applyProtection="0">
      <alignment horizontal="right" vertical="center"/>
    </xf>
    <xf numFmtId="0" fontId="24" fillId="31" borderId="27" applyNumberFormat="0" applyAlignment="0" applyProtection="0"/>
    <xf numFmtId="0" fontId="14" fillId="9" borderId="33">
      <alignment horizontal="left" vertical="center" wrapText="1" indent="2"/>
    </xf>
    <xf numFmtId="4" fontId="11" fillId="9" borderId="30">
      <alignment horizontal="right" vertical="center"/>
    </xf>
    <xf numFmtId="4" fontId="11" fillId="7" borderId="30">
      <alignment horizontal="right" vertical="center"/>
    </xf>
    <xf numFmtId="0" fontId="37" fillId="18" borderId="27" applyNumberFormat="0" applyAlignment="0" applyProtection="0"/>
    <xf numFmtId="0" fontId="24" fillId="31" borderId="27" applyNumberFormat="0" applyAlignment="0" applyProtection="0"/>
    <xf numFmtId="4" fontId="14" fillId="0" borderId="30" applyFill="0" applyBorder="0" applyProtection="0">
      <alignment horizontal="right" vertical="center"/>
    </xf>
    <xf numFmtId="49" fontId="14" fillId="0" borderId="30" applyNumberFormat="0" applyFont="0" applyFill="0" applyBorder="0" applyProtection="0">
      <alignment horizontal="left" vertical="center" indent="2"/>
    </xf>
    <xf numFmtId="0" fontId="11" fillId="9" borderId="30">
      <alignment horizontal="right" vertical="center"/>
    </xf>
    <xf numFmtId="0" fontId="28" fillId="18" borderId="27" applyNumberFormat="0" applyAlignment="0" applyProtection="0"/>
    <xf numFmtId="166" fontId="14" fillId="35" borderId="30" applyNumberFormat="0" applyFont="0" applyBorder="0" applyAlignment="0" applyProtection="0">
      <alignment horizontal="right" vertical="center"/>
    </xf>
    <xf numFmtId="0" fontId="14" fillId="0" borderId="33">
      <alignment horizontal="left" vertical="center" wrapText="1" indent="2"/>
    </xf>
    <xf numFmtId="49" fontId="13" fillId="0" borderId="30" applyNumberFormat="0" applyFill="0" applyBorder="0" applyProtection="0">
      <alignment horizontal="left" vertical="center"/>
    </xf>
    <xf numFmtId="49" fontId="13" fillId="0" borderId="30" applyNumberFormat="0" applyFill="0" applyBorder="0" applyProtection="0">
      <alignment horizontal="left" vertical="center"/>
    </xf>
    <xf numFmtId="0" fontId="44" fillId="0" borderId="28" applyNumberFormat="0" applyFill="0" applyAlignment="0" applyProtection="0"/>
    <xf numFmtId="0" fontId="14" fillId="0" borderId="30" applyNumberFormat="0" applyFill="0" applyAlignment="0" applyProtection="0"/>
    <xf numFmtId="0" fontId="11" fillId="9" borderId="32">
      <alignment horizontal="right" vertical="center"/>
    </xf>
    <xf numFmtId="0" fontId="25" fillId="31" borderId="27" applyNumberFormat="0" applyAlignment="0" applyProtection="0"/>
    <xf numFmtId="4" fontId="14" fillId="0" borderId="30" applyFill="0" applyBorder="0" applyProtection="0">
      <alignment horizontal="right" vertical="center"/>
    </xf>
    <xf numFmtId="0" fontId="37" fillId="18" borderId="27" applyNumberFormat="0" applyAlignment="0" applyProtection="0"/>
    <xf numFmtId="0" fontId="12" fillId="34" borderId="29" applyNumberFormat="0" applyFont="0" applyAlignment="0" applyProtection="0"/>
    <xf numFmtId="0" fontId="11" fillId="9" borderId="31">
      <alignment horizontal="right" vertical="center"/>
    </xf>
    <xf numFmtId="0" fontId="24" fillId="31" borderId="27" applyNumberFormat="0" applyAlignment="0" applyProtection="0"/>
    <xf numFmtId="0" fontId="14" fillId="0" borderId="30">
      <alignment horizontal="right" vertical="center"/>
    </xf>
    <xf numFmtId="0" fontId="14" fillId="0" borderId="30">
      <alignment horizontal="right" vertical="center"/>
    </xf>
    <xf numFmtId="0" fontId="44" fillId="0" borderId="28" applyNumberFormat="0" applyFill="0" applyAlignment="0" applyProtection="0"/>
    <xf numFmtId="0" fontId="19" fillId="34" borderId="29" applyNumberFormat="0" applyFont="0" applyAlignment="0" applyProtection="0"/>
    <xf numFmtId="0" fontId="14" fillId="0" borderId="30">
      <alignment horizontal="right" vertical="center"/>
    </xf>
    <xf numFmtId="0" fontId="44" fillId="0" borderId="28" applyNumberFormat="0" applyFill="0" applyAlignment="0" applyProtection="0"/>
    <xf numFmtId="4" fontId="14" fillId="0" borderId="30" applyFill="0" applyBorder="0" applyProtection="0">
      <alignment horizontal="right" vertical="center"/>
    </xf>
    <xf numFmtId="0" fontId="44" fillId="0" borderId="28" applyNumberFormat="0" applyFill="0" applyAlignment="0" applyProtection="0"/>
    <xf numFmtId="49" fontId="14" fillId="0" borderId="31" applyNumberFormat="0" applyFont="0" applyFill="0" applyBorder="0" applyProtection="0">
      <alignment horizontal="left" vertical="center" indent="5"/>
    </xf>
    <xf numFmtId="4" fontId="11" fillId="9" borderId="30">
      <alignment horizontal="right" vertical="center"/>
    </xf>
    <xf numFmtId="0" fontId="14" fillId="8" borderId="30"/>
    <xf numFmtId="0" fontId="37" fillId="18" borderId="27" applyNumberFormat="0" applyAlignment="0" applyProtection="0"/>
    <xf numFmtId="0" fontId="16" fillId="7" borderId="30">
      <alignment horizontal="right" vertical="center"/>
    </xf>
    <xf numFmtId="0" fontId="14" fillId="0" borderId="33">
      <alignment horizontal="left" vertical="center" wrapText="1" indent="2"/>
    </xf>
    <xf numFmtId="0" fontId="11" fillId="7" borderId="30">
      <alignment horizontal="right" vertical="center"/>
    </xf>
    <xf numFmtId="0" fontId="28" fillId="18" borderId="27" applyNumberFormat="0" applyAlignment="0" applyProtection="0"/>
    <xf numFmtId="0" fontId="25" fillId="31" borderId="27" applyNumberFormat="0" applyAlignment="0" applyProtection="0"/>
    <xf numFmtId="166" fontId="14" fillId="35" borderId="30" applyNumberFormat="0" applyFont="0" applyBorder="0" applyAlignment="0" applyProtection="0">
      <alignment horizontal="right" vertical="center"/>
    </xf>
    <xf numFmtId="0" fontId="25" fillId="31" borderId="27" applyNumberFormat="0" applyAlignment="0" applyProtection="0"/>
    <xf numFmtId="0" fontId="11" fillId="9" borderId="30">
      <alignment horizontal="right" vertical="center"/>
    </xf>
    <xf numFmtId="0" fontId="14" fillId="0" borderId="30" applyNumberFormat="0" applyFill="0" applyAlignment="0" applyProtection="0"/>
    <xf numFmtId="0" fontId="12" fillId="34" borderId="29" applyNumberFormat="0" applyFont="0" applyAlignment="0" applyProtection="0"/>
    <xf numFmtId="0" fontId="11" fillId="9" borderId="30">
      <alignment horizontal="right" vertical="center"/>
    </xf>
    <xf numFmtId="0" fontId="14" fillId="0" borderId="33">
      <alignment horizontal="left" vertical="center" wrapText="1" indent="2"/>
    </xf>
    <xf numFmtId="4" fontId="16" fillId="7" borderId="30">
      <alignment horizontal="right" vertical="center"/>
    </xf>
    <xf numFmtId="166" fontId="14" fillId="35" borderId="30" applyNumberFormat="0" applyFont="0" applyBorder="0" applyAlignment="0" applyProtection="0">
      <alignment horizontal="right" vertical="center"/>
    </xf>
    <xf numFmtId="0" fontId="44" fillId="0" borderId="28" applyNumberFormat="0" applyFill="0" applyAlignment="0" applyProtection="0"/>
    <xf numFmtId="4" fontId="16" fillId="7" borderId="30">
      <alignment horizontal="right" vertical="center"/>
    </xf>
    <xf numFmtId="49" fontId="14" fillId="0" borderId="31" applyNumberFormat="0" applyFont="0" applyFill="0" applyBorder="0" applyProtection="0">
      <alignment horizontal="left" vertical="center" indent="5"/>
    </xf>
    <xf numFmtId="0" fontId="37" fillId="18" borderId="27" applyNumberFormat="0" applyAlignment="0" applyProtection="0"/>
    <xf numFmtId="4" fontId="14" fillId="0" borderId="30" applyFill="0" applyBorder="0" applyProtection="0">
      <alignment horizontal="right" vertical="center"/>
    </xf>
    <xf numFmtId="4" fontId="11" fillId="9" borderId="32">
      <alignment horizontal="right" vertical="center"/>
    </xf>
    <xf numFmtId="0" fontId="25" fillId="31" borderId="27" applyNumberFormat="0" applyAlignment="0" applyProtection="0"/>
    <xf numFmtId="0" fontId="44" fillId="0" borderId="28" applyNumberFormat="0" applyFill="0" applyAlignment="0" applyProtection="0"/>
    <xf numFmtId="4" fontId="11" fillId="9" borderId="30">
      <alignment horizontal="right" vertical="center"/>
    </xf>
    <xf numFmtId="49" fontId="14" fillId="0" borderId="30" applyNumberFormat="0" applyFont="0" applyFill="0" applyBorder="0" applyProtection="0">
      <alignment horizontal="left" vertical="center" indent="2"/>
    </xf>
    <xf numFmtId="0" fontId="19" fillId="34" borderId="29" applyNumberFormat="0" applyFont="0" applyAlignment="0" applyProtection="0"/>
    <xf numFmtId="0" fontId="29" fillId="0" borderId="28" applyNumberFormat="0" applyFill="0" applyAlignment="0" applyProtection="0"/>
    <xf numFmtId="0" fontId="12" fillId="34" borderId="29" applyNumberFormat="0" applyFont="0" applyAlignment="0" applyProtection="0"/>
    <xf numFmtId="166" fontId="14" fillId="35" borderId="30" applyNumberFormat="0" applyFont="0" applyBorder="0" applyAlignment="0" applyProtection="0">
      <alignment horizontal="right" vertical="center"/>
    </xf>
    <xf numFmtId="49" fontId="13" fillId="0" borderId="30" applyNumberFormat="0" applyFill="0" applyBorder="0" applyProtection="0">
      <alignment horizontal="left" vertical="center"/>
    </xf>
    <xf numFmtId="0" fontId="37" fillId="18" borderId="27" applyNumberFormat="0" applyAlignment="0" applyProtection="0"/>
    <xf numFmtId="4" fontId="14" fillId="8" borderId="30"/>
    <xf numFmtId="0" fontId="16" fillId="7" borderId="30">
      <alignment horizontal="right" vertical="center"/>
    </xf>
    <xf numFmtId="0" fontId="29" fillId="0" borderId="28" applyNumberFormat="0" applyFill="0" applyAlignment="0" applyProtection="0"/>
    <xf numFmtId="4" fontId="11" fillId="9" borderId="30">
      <alignment horizontal="right" vertical="center"/>
    </xf>
    <xf numFmtId="0" fontId="14" fillId="7" borderId="31">
      <alignment horizontal="left" vertical="center"/>
    </xf>
    <xf numFmtId="0" fontId="11" fillId="7" borderId="30">
      <alignment horizontal="right" vertical="center"/>
    </xf>
    <xf numFmtId="0" fontId="11" fillId="9" borderId="30">
      <alignment horizontal="right" vertical="center"/>
    </xf>
    <xf numFmtId="0" fontId="14" fillId="7" borderId="31">
      <alignment horizontal="left" vertical="center"/>
    </xf>
    <xf numFmtId="4" fontId="14" fillId="0" borderId="30" applyFill="0" applyBorder="0" applyProtection="0">
      <alignment horizontal="right" vertical="center"/>
    </xf>
    <xf numFmtId="0" fontId="44" fillId="0" borderId="28" applyNumberFormat="0" applyFill="0" applyAlignment="0" applyProtection="0"/>
    <xf numFmtId="49" fontId="14" fillId="0" borderId="30" applyNumberFormat="0" applyFont="0" applyFill="0" applyBorder="0" applyProtection="0">
      <alignment horizontal="left" vertical="center" indent="2"/>
    </xf>
    <xf numFmtId="0" fontId="14" fillId="9" borderId="33">
      <alignment horizontal="left" vertical="center" wrapText="1" indent="2"/>
    </xf>
    <xf numFmtId="0" fontId="25" fillId="31" borderId="27" applyNumberFormat="0" applyAlignment="0" applyProtection="0"/>
    <xf numFmtId="0" fontId="44" fillId="0" borderId="28" applyNumberFormat="0" applyFill="0" applyAlignment="0" applyProtection="0"/>
    <xf numFmtId="0" fontId="14" fillId="0" borderId="30">
      <alignment horizontal="right" vertical="center"/>
    </xf>
    <xf numFmtId="49" fontId="14" fillId="0" borderId="30" applyNumberFormat="0" applyFont="0" applyFill="0" applyBorder="0" applyProtection="0">
      <alignment horizontal="left" vertical="center" indent="2"/>
    </xf>
    <xf numFmtId="0" fontId="14" fillId="0" borderId="30">
      <alignment horizontal="right" vertical="center"/>
    </xf>
    <xf numFmtId="0" fontId="11" fillId="7" borderId="30">
      <alignment horizontal="right" vertical="center"/>
    </xf>
    <xf numFmtId="4" fontId="11" fillId="9" borderId="30">
      <alignment horizontal="right" vertical="center"/>
    </xf>
    <xf numFmtId="0" fontId="14" fillId="0" borderId="33">
      <alignment horizontal="left" vertical="center" wrapText="1" indent="2"/>
    </xf>
    <xf numFmtId="0" fontId="29" fillId="0" borderId="28" applyNumberFormat="0" applyFill="0" applyAlignment="0" applyProtection="0"/>
    <xf numFmtId="4" fontId="11" fillId="9" borderId="30">
      <alignment horizontal="right" vertical="center"/>
    </xf>
    <xf numFmtId="0" fontId="14" fillId="9" borderId="33">
      <alignment horizontal="left" vertical="center" wrapText="1" indent="2"/>
    </xf>
    <xf numFmtId="0" fontId="28" fillId="18" borderId="27" applyNumberFormat="0" applyAlignment="0" applyProtection="0"/>
    <xf numFmtId="0" fontId="28" fillId="18" borderId="27" applyNumberFormat="0" applyAlignment="0" applyProtection="0"/>
    <xf numFmtId="0" fontId="24" fillId="31" borderId="27" applyNumberFormat="0" applyAlignment="0" applyProtection="0"/>
    <xf numFmtId="0" fontId="11" fillId="9" borderId="30">
      <alignment horizontal="right" vertical="center"/>
    </xf>
    <xf numFmtId="0" fontId="29" fillId="0" borderId="28" applyNumberFormat="0" applyFill="0" applyAlignment="0" applyProtection="0"/>
    <xf numFmtId="0" fontId="11" fillId="7" borderId="30">
      <alignment horizontal="right" vertical="center"/>
    </xf>
    <xf numFmtId="0" fontId="44" fillId="0" borderId="28" applyNumberFormat="0" applyFill="0" applyAlignment="0" applyProtection="0"/>
    <xf numFmtId="4" fontId="14" fillId="0" borderId="30">
      <alignment horizontal="right" vertical="center"/>
    </xf>
    <xf numFmtId="49" fontId="14" fillId="0" borderId="31" applyNumberFormat="0" applyFont="0" applyFill="0" applyBorder="0" applyProtection="0">
      <alignment horizontal="left" vertical="center" indent="5"/>
    </xf>
    <xf numFmtId="4" fontId="14" fillId="8" borderId="30"/>
    <xf numFmtId="0" fontId="44" fillId="0" borderId="28" applyNumberFormat="0" applyFill="0" applyAlignment="0" applyProtection="0"/>
    <xf numFmtId="0" fontId="14" fillId="0" borderId="33">
      <alignment horizontal="left" vertical="center" wrapText="1" indent="2"/>
    </xf>
    <xf numFmtId="0" fontId="37" fillId="18" borderId="27" applyNumberFormat="0" applyAlignment="0" applyProtection="0"/>
    <xf numFmtId="0" fontId="37" fillId="18" borderId="27" applyNumberFormat="0" applyAlignment="0" applyProtection="0"/>
    <xf numFmtId="0" fontId="25" fillId="31" borderId="27" applyNumberFormat="0" applyAlignment="0" applyProtection="0"/>
    <xf numFmtId="0" fontId="37" fillId="18" borderId="27" applyNumberFormat="0" applyAlignment="0" applyProtection="0"/>
    <xf numFmtId="0" fontId="37" fillId="18" borderId="27" applyNumberFormat="0" applyAlignment="0" applyProtection="0"/>
    <xf numFmtId="4" fontId="14" fillId="8" borderId="30"/>
    <xf numFmtId="0" fontId="25" fillId="31" borderId="27" applyNumberFormat="0" applyAlignment="0" applyProtection="0"/>
    <xf numFmtId="4" fontId="14" fillId="0" borderId="30">
      <alignment horizontal="right" vertical="center"/>
    </xf>
    <xf numFmtId="4" fontId="11" fillId="9" borderId="31">
      <alignment horizontal="right" vertical="center"/>
    </xf>
    <xf numFmtId="0" fontId="28" fillId="18" borderId="27" applyNumberFormat="0" applyAlignment="0" applyProtection="0"/>
    <xf numFmtId="0" fontId="25" fillId="31" borderId="27" applyNumberFormat="0" applyAlignment="0" applyProtection="0"/>
    <xf numFmtId="0" fontId="25" fillId="31" borderId="27" applyNumberFormat="0" applyAlignment="0" applyProtection="0"/>
    <xf numFmtId="0" fontId="28" fillId="18" borderId="27" applyNumberFormat="0" applyAlignment="0" applyProtection="0"/>
    <xf numFmtId="0" fontId="11" fillId="9" borderId="30">
      <alignment horizontal="right" vertical="center"/>
    </xf>
    <xf numFmtId="0" fontId="37" fillId="18" borderId="27" applyNumberFormat="0" applyAlignment="0" applyProtection="0"/>
    <xf numFmtId="4" fontId="11" fillId="9" borderId="30">
      <alignment horizontal="right" vertical="center"/>
    </xf>
    <xf numFmtId="0" fontId="14" fillId="8" borderId="30"/>
    <xf numFmtId="0" fontId="37" fillId="18" borderId="27" applyNumberFormat="0" applyAlignment="0" applyProtection="0"/>
    <xf numFmtId="0" fontId="14" fillId="0" borderId="30">
      <alignment horizontal="right" vertical="center"/>
    </xf>
    <xf numFmtId="0" fontId="37" fillId="18" borderId="27" applyNumberFormat="0" applyAlignment="0" applyProtection="0"/>
    <xf numFmtId="0" fontId="11" fillId="7" borderId="30">
      <alignment horizontal="right" vertical="center"/>
    </xf>
    <xf numFmtId="4" fontId="14" fillId="0" borderId="30">
      <alignment horizontal="right" vertical="center"/>
    </xf>
    <xf numFmtId="49" fontId="13" fillId="0" borderId="30" applyNumberFormat="0" applyFill="0" applyBorder="0" applyProtection="0">
      <alignment horizontal="left" vertical="center"/>
    </xf>
    <xf numFmtId="0" fontId="24" fillId="31" borderId="27" applyNumberFormat="0" applyAlignment="0" applyProtection="0"/>
    <xf numFmtId="0" fontId="29" fillId="0" borderId="28" applyNumberFormat="0" applyFill="0" applyAlignment="0" applyProtection="0"/>
    <xf numFmtId="49" fontId="14" fillId="0" borderId="30" applyNumberFormat="0" applyFont="0" applyFill="0" applyBorder="0" applyProtection="0">
      <alignment horizontal="left" vertical="center" indent="2"/>
    </xf>
    <xf numFmtId="0" fontId="44" fillId="0" borderId="28" applyNumberFormat="0" applyFill="0" applyAlignment="0" applyProtection="0"/>
    <xf numFmtId="0" fontId="11" fillId="9" borderId="30">
      <alignment horizontal="right" vertical="center"/>
    </xf>
    <xf numFmtId="4" fontId="11" fillId="9" borderId="30">
      <alignment horizontal="right" vertical="center"/>
    </xf>
    <xf numFmtId="0" fontId="25" fillId="31" borderId="27" applyNumberFormat="0" applyAlignment="0" applyProtection="0"/>
    <xf numFmtId="0" fontId="11" fillId="9" borderId="32">
      <alignment horizontal="right" vertical="center"/>
    </xf>
    <xf numFmtId="0" fontId="14" fillId="9" borderId="33">
      <alignment horizontal="left" vertical="center" wrapText="1" indent="2"/>
    </xf>
    <xf numFmtId="4" fontId="16" fillId="7" borderId="30">
      <alignment horizontal="right" vertical="center"/>
    </xf>
    <xf numFmtId="0" fontId="11" fillId="9" borderId="32">
      <alignment horizontal="right" vertical="center"/>
    </xf>
    <xf numFmtId="4" fontId="11" fillId="9" borderId="32">
      <alignment horizontal="right" vertical="center"/>
    </xf>
    <xf numFmtId="0" fontId="14" fillId="7" borderId="31">
      <alignment horizontal="left" vertical="center"/>
    </xf>
    <xf numFmtId="0" fontId="11" fillId="9" borderId="30">
      <alignment horizontal="right" vertical="center"/>
    </xf>
    <xf numFmtId="0" fontId="19" fillId="34" borderId="29" applyNumberFormat="0" applyFont="0" applyAlignment="0" applyProtection="0"/>
    <xf numFmtId="0" fontId="14" fillId="0" borderId="30" applyNumberFormat="0" applyFill="0" applyAlignment="0" applyProtection="0"/>
    <xf numFmtId="0" fontId="19" fillId="34" borderId="29" applyNumberFormat="0" applyFont="0" applyAlignment="0" applyProtection="0"/>
    <xf numFmtId="0" fontId="16" fillId="7" borderId="30">
      <alignment horizontal="right" vertical="center"/>
    </xf>
    <xf numFmtId="0" fontId="11" fillId="7" borderId="30">
      <alignment horizontal="right" vertical="center"/>
    </xf>
    <xf numFmtId="0" fontId="25" fillId="31" borderId="27" applyNumberFormat="0" applyAlignment="0" applyProtection="0"/>
    <xf numFmtId="49" fontId="13" fillId="0" borderId="30" applyNumberFormat="0" applyFill="0" applyBorder="0" applyProtection="0">
      <alignment horizontal="left" vertical="center"/>
    </xf>
    <xf numFmtId="0" fontId="37" fillId="18" borderId="27" applyNumberFormat="0" applyAlignment="0" applyProtection="0"/>
    <xf numFmtId="0" fontId="11" fillId="9" borderId="30">
      <alignment horizontal="right" vertical="center"/>
    </xf>
    <xf numFmtId="49" fontId="14" fillId="0" borderId="31" applyNumberFormat="0" applyFont="0" applyFill="0" applyBorder="0" applyProtection="0">
      <alignment horizontal="left" vertical="center" indent="5"/>
    </xf>
    <xf numFmtId="0" fontId="44" fillId="0" borderId="28" applyNumberFormat="0" applyFill="0" applyAlignment="0" applyProtection="0"/>
    <xf numFmtId="0" fontId="25" fillId="31" borderId="27" applyNumberFormat="0" applyAlignment="0" applyProtection="0"/>
    <xf numFmtId="0" fontId="14" fillId="0" borderId="33">
      <alignment horizontal="left" vertical="center" wrapText="1" indent="2"/>
    </xf>
    <xf numFmtId="0" fontId="11" fillId="7" borderId="30">
      <alignment horizontal="right" vertical="center"/>
    </xf>
    <xf numFmtId="0" fontId="44" fillId="0" borderId="28" applyNumberFormat="0" applyFill="0" applyAlignment="0" applyProtection="0"/>
    <xf numFmtId="4" fontId="11" fillId="7" borderId="30">
      <alignment horizontal="right" vertical="center"/>
    </xf>
    <xf numFmtId="0" fontId="19" fillId="34" borderId="29" applyNumberFormat="0" applyFont="0" applyAlignment="0" applyProtection="0"/>
    <xf numFmtId="0" fontId="14" fillId="0" borderId="30" applyNumberFormat="0" applyFill="0" applyAlignment="0" applyProtection="0"/>
    <xf numFmtId="4" fontId="14" fillId="0" borderId="30" applyFill="0" applyBorder="0" applyProtection="0">
      <alignment horizontal="right" vertical="center"/>
    </xf>
    <xf numFmtId="4" fontId="11" fillId="9" borderId="32">
      <alignment horizontal="right" vertical="center"/>
    </xf>
    <xf numFmtId="0" fontId="14" fillId="8" borderId="30"/>
    <xf numFmtId="4" fontId="11" fillId="9" borderId="30">
      <alignment horizontal="right" vertical="center"/>
    </xf>
    <xf numFmtId="0" fontId="14" fillId="9" borderId="33">
      <alignment horizontal="left" vertical="center" wrapText="1" indent="2"/>
    </xf>
    <xf numFmtId="0" fontId="14" fillId="0" borderId="33">
      <alignment horizontal="left" vertical="center" wrapText="1" indent="2"/>
    </xf>
    <xf numFmtId="49" fontId="14" fillId="0" borderId="31" applyNumberFormat="0" applyFont="0" applyFill="0" applyBorder="0" applyProtection="0">
      <alignment horizontal="left" vertical="center" indent="5"/>
    </xf>
    <xf numFmtId="0" fontId="11" fillId="9" borderId="31">
      <alignment horizontal="right" vertical="center"/>
    </xf>
    <xf numFmtId="4" fontId="11" fillId="9" borderId="31">
      <alignment horizontal="right" vertical="center"/>
    </xf>
    <xf numFmtId="0" fontId="14" fillId="7" borderId="31">
      <alignment horizontal="left" vertical="center"/>
    </xf>
    <xf numFmtId="0" fontId="14" fillId="0" borderId="33">
      <alignment horizontal="left" vertical="center" wrapText="1" indent="2"/>
    </xf>
    <xf numFmtId="0" fontId="11" fillId="9" borderId="31">
      <alignment horizontal="right" vertical="center"/>
    </xf>
    <xf numFmtId="0" fontId="11" fillId="9" borderId="31">
      <alignment horizontal="right" vertical="center"/>
    </xf>
    <xf numFmtId="4" fontId="11" fillId="9" borderId="31">
      <alignment horizontal="right" vertical="center"/>
    </xf>
    <xf numFmtId="0" fontId="14" fillId="9" borderId="33">
      <alignment horizontal="left" vertical="center" wrapText="1" indent="2"/>
    </xf>
    <xf numFmtId="0" fontId="14" fillId="0" borderId="33">
      <alignment horizontal="left" vertical="center" wrapText="1" indent="2"/>
    </xf>
    <xf numFmtId="0" fontId="14" fillId="7" borderId="31">
      <alignment horizontal="left" vertical="center"/>
    </xf>
    <xf numFmtId="49" fontId="14" fillId="0" borderId="31" applyNumberFormat="0" applyFont="0" applyFill="0" applyBorder="0" applyProtection="0">
      <alignment horizontal="left" vertical="center" indent="5"/>
    </xf>
    <xf numFmtId="0" fontId="41" fillId="31" borderId="34" applyNumberFormat="0" applyAlignment="0" applyProtection="0"/>
    <xf numFmtId="0" fontId="29" fillId="0" borderId="36" applyNumberFormat="0" applyFill="0" applyAlignment="0" applyProtection="0"/>
    <xf numFmtId="0" fontId="44" fillId="0" borderId="36" applyNumberFormat="0" applyFill="0" applyAlignment="0" applyProtection="0"/>
    <xf numFmtId="0" fontId="19" fillId="34" borderId="37" applyNumberFormat="0" applyFont="0" applyAlignment="0" applyProtection="0"/>
    <xf numFmtId="0" fontId="37" fillId="18" borderId="35" applyNumberFormat="0" applyAlignment="0" applyProtection="0"/>
    <xf numFmtId="49" fontId="13" fillId="0" borderId="38" applyNumberFormat="0" applyFill="0" applyBorder="0" applyProtection="0">
      <alignment horizontal="left" vertical="center"/>
    </xf>
    <xf numFmtId="0" fontId="14" fillId="9" borderId="41">
      <alignment horizontal="left" vertical="center" wrapText="1" indent="2"/>
    </xf>
    <xf numFmtId="0" fontId="25" fillId="31" borderId="35" applyNumberFormat="0" applyAlignment="0" applyProtection="0"/>
    <xf numFmtId="0" fontId="14" fillId="0" borderId="41">
      <alignment horizontal="left" vertical="center" wrapText="1" indent="2"/>
    </xf>
    <xf numFmtId="0" fontId="19" fillId="34" borderId="37" applyNumberFormat="0" applyFont="0" applyAlignment="0" applyProtection="0"/>
    <xf numFmtId="0" fontId="12" fillId="34" borderId="37" applyNumberFormat="0" applyFont="0" applyAlignment="0" applyProtection="0"/>
    <xf numFmtId="0" fontId="41" fillId="31" borderId="34" applyNumberFormat="0" applyAlignment="0" applyProtection="0"/>
    <xf numFmtId="0" fontId="44" fillId="0" borderId="36" applyNumberFormat="0" applyFill="0" applyAlignment="0" applyProtection="0"/>
    <xf numFmtId="4" fontId="14" fillId="8" borderId="38"/>
    <xf numFmtId="0" fontId="11" fillId="9" borderId="38">
      <alignment horizontal="right" vertical="center"/>
    </xf>
    <xf numFmtId="0" fontId="44" fillId="0" borderId="36" applyNumberFormat="0" applyFill="0" applyAlignment="0" applyProtection="0"/>
    <xf numFmtId="4" fontId="11" fillId="9" borderId="40">
      <alignment horizontal="right" vertical="center"/>
    </xf>
    <xf numFmtId="0" fontId="24" fillId="31" borderId="35" applyNumberFormat="0" applyAlignment="0" applyProtection="0"/>
    <xf numFmtId="0" fontId="11" fillId="9" borderId="39">
      <alignment horizontal="right" vertical="center"/>
    </xf>
    <xf numFmtId="0" fontId="25" fillId="31" borderId="35" applyNumberFormat="0" applyAlignment="0" applyProtection="0"/>
    <xf numFmtId="0" fontId="29" fillId="0" borderId="36" applyNumberFormat="0" applyFill="0" applyAlignment="0" applyProtection="0"/>
    <xf numFmtId="0" fontId="19" fillId="34" borderId="37" applyNumberFormat="0" applyFont="0" applyAlignment="0" applyProtection="0"/>
    <xf numFmtId="4" fontId="11" fillId="9" borderId="39">
      <alignment horizontal="right" vertical="center"/>
    </xf>
    <xf numFmtId="0" fontId="14" fillId="9" borderId="41">
      <alignment horizontal="left" vertical="center" wrapText="1" indent="2"/>
    </xf>
    <xf numFmtId="0" fontId="14" fillId="8" borderId="38"/>
    <xf numFmtId="166" fontId="14" fillId="35" borderId="38" applyNumberFormat="0" applyFont="0" applyBorder="0" applyAlignment="0" applyProtection="0">
      <alignment horizontal="right" vertical="center"/>
    </xf>
    <xf numFmtId="0" fontId="14" fillId="0" borderId="38" applyNumberFormat="0" applyFill="0" applyAlignment="0" applyProtection="0"/>
    <xf numFmtId="4" fontId="14" fillId="0" borderId="38" applyFill="0" applyBorder="0" applyProtection="0">
      <alignment horizontal="right" vertical="center"/>
    </xf>
    <xf numFmtId="4" fontId="11" fillId="7" borderId="38">
      <alignment horizontal="right" vertical="center"/>
    </xf>
    <xf numFmtId="0" fontId="29" fillId="0" borderId="36" applyNumberFormat="0" applyFill="0" applyAlignment="0" applyProtection="0"/>
    <xf numFmtId="49" fontId="13" fillId="0" borderId="38" applyNumberFormat="0" applyFill="0" applyBorder="0" applyProtection="0">
      <alignment horizontal="left" vertical="center"/>
    </xf>
    <xf numFmtId="49" fontId="14" fillId="0" borderId="39" applyNumberFormat="0" applyFont="0" applyFill="0" applyBorder="0" applyProtection="0">
      <alignment horizontal="left" vertical="center" indent="5"/>
    </xf>
    <xf numFmtId="0" fontId="14" fillId="7" borderId="39">
      <alignment horizontal="left" vertical="center"/>
    </xf>
    <xf numFmtId="0" fontId="25" fillId="31" borderId="35" applyNumberFormat="0" applyAlignment="0" applyProtection="0"/>
    <xf numFmtId="4" fontId="11" fillId="9" borderId="40">
      <alignment horizontal="right" vertical="center"/>
    </xf>
    <xf numFmtId="0" fontId="37" fillId="18" borderId="35" applyNumberFormat="0" applyAlignment="0" applyProtection="0"/>
    <xf numFmtId="0" fontId="37" fillId="18" borderId="35" applyNumberFormat="0" applyAlignment="0" applyProtection="0"/>
    <xf numFmtId="0" fontId="19" fillId="34" borderId="37" applyNumberFormat="0" applyFont="0" applyAlignment="0" applyProtection="0"/>
    <xf numFmtId="0" fontId="41" fillId="31" borderId="34" applyNumberFormat="0" applyAlignment="0" applyProtection="0"/>
    <xf numFmtId="0" fontId="44" fillId="0" borderId="36" applyNumberFormat="0" applyFill="0" applyAlignment="0" applyProtection="0"/>
    <xf numFmtId="0" fontId="11" fillId="9" borderId="38">
      <alignment horizontal="right" vertical="center"/>
    </xf>
    <xf numFmtId="0" fontId="12" fillId="34" borderId="37" applyNumberFormat="0" applyFont="0" applyAlignment="0" applyProtection="0"/>
    <xf numFmtId="4" fontId="14" fillId="0" borderId="38">
      <alignment horizontal="right" vertical="center"/>
    </xf>
    <xf numFmtId="0" fontId="44" fillId="0" borderId="36" applyNumberFormat="0" applyFill="0" applyAlignment="0" applyProtection="0"/>
    <xf numFmtId="0" fontId="11" fillId="9" borderId="38">
      <alignment horizontal="right" vertical="center"/>
    </xf>
    <xf numFmtId="0" fontId="11" fillId="9" borderId="38">
      <alignment horizontal="right" vertical="center"/>
    </xf>
    <xf numFmtId="4" fontId="16" fillId="7" borderId="38">
      <alignment horizontal="right" vertical="center"/>
    </xf>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11" fillId="9" borderId="39">
      <alignment horizontal="right" vertical="center"/>
    </xf>
    <xf numFmtId="4" fontId="11" fillId="9" borderId="39">
      <alignment horizontal="right" vertical="center"/>
    </xf>
    <xf numFmtId="0" fontId="11" fillId="9" borderId="40">
      <alignment horizontal="right" vertical="center"/>
    </xf>
    <xf numFmtId="4" fontId="11" fillId="9" borderId="40">
      <alignment horizontal="right" vertical="center"/>
    </xf>
    <xf numFmtId="0" fontId="25" fillId="31" borderId="35"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0" fontId="37" fillId="18" borderId="35" applyNumberFormat="0" applyAlignment="0" applyProtection="0"/>
    <xf numFmtId="0" fontId="14" fillId="0" borderId="38">
      <alignment horizontal="right" vertical="center"/>
    </xf>
    <xf numFmtId="4" fontId="14" fillId="0" borderId="38">
      <alignment horizontal="right" vertical="center"/>
    </xf>
    <xf numFmtId="0" fontId="14" fillId="0" borderId="38" applyNumberFormat="0" applyFill="0" applyAlignment="0" applyProtection="0"/>
    <xf numFmtId="0" fontId="41" fillId="31" borderId="34" applyNumberFormat="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0" fontId="44" fillId="0" borderId="36" applyNumberFormat="0" applyFill="0" applyAlignment="0" applyProtection="0"/>
    <xf numFmtId="0" fontId="12" fillId="34" borderId="37" applyNumberFormat="0" applyFont="0" applyAlignment="0" applyProtection="0"/>
    <xf numFmtId="0" fontId="19" fillId="34" borderId="37" applyNumberFormat="0" applyFont="0" applyAlignment="0" applyProtection="0"/>
    <xf numFmtId="0" fontId="14" fillId="0" borderId="38" applyNumberFormat="0" applyFill="0" applyAlignment="0" applyProtection="0"/>
    <xf numFmtId="0" fontId="29" fillId="0" borderId="36" applyNumberFormat="0" applyFill="0" applyAlignment="0" applyProtection="0"/>
    <xf numFmtId="0" fontId="44" fillId="0" borderId="36" applyNumberFormat="0" applyFill="0" applyAlignment="0" applyProtection="0"/>
    <xf numFmtId="0" fontId="28" fillId="18" borderId="35" applyNumberFormat="0" applyAlignment="0" applyProtection="0"/>
    <xf numFmtId="0" fontId="25" fillId="31" borderId="35" applyNumberFormat="0" applyAlignment="0" applyProtection="0"/>
    <xf numFmtId="4" fontId="16" fillId="7" borderId="38">
      <alignment horizontal="right" vertical="center"/>
    </xf>
    <xf numFmtId="0" fontId="11" fillId="7" borderId="38">
      <alignment horizontal="right" vertical="center"/>
    </xf>
    <xf numFmtId="166" fontId="14" fillId="35" borderId="38" applyNumberFormat="0" applyFont="0" applyBorder="0" applyAlignment="0" applyProtection="0">
      <alignment horizontal="right" vertical="center"/>
    </xf>
    <xf numFmtId="0" fontId="29" fillId="0" borderId="36" applyNumberFormat="0" applyFill="0" applyAlignment="0" applyProtection="0"/>
    <xf numFmtId="49" fontId="14" fillId="0" borderId="38" applyNumberFormat="0" applyFont="0" applyFill="0" applyBorder="0" applyProtection="0">
      <alignment horizontal="left" vertical="center" indent="2"/>
    </xf>
    <xf numFmtId="49" fontId="14" fillId="0" borderId="39" applyNumberFormat="0" applyFont="0" applyFill="0" applyBorder="0" applyProtection="0">
      <alignment horizontal="left" vertical="center" indent="5"/>
    </xf>
    <xf numFmtId="49" fontId="14" fillId="0" borderId="38" applyNumberFormat="0" applyFont="0" applyFill="0" applyBorder="0" applyProtection="0">
      <alignment horizontal="left" vertical="center" indent="2"/>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4" fillId="0" borderId="41">
      <alignment horizontal="left" vertical="center" wrapText="1" indent="2"/>
    </xf>
    <xf numFmtId="0" fontId="41" fillId="31" borderId="34" applyNumberFormat="0" applyAlignment="0" applyProtection="0"/>
    <xf numFmtId="0" fontId="11" fillId="9" borderId="40">
      <alignment horizontal="right" vertical="center"/>
    </xf>
    <xf numFmtId="0" fontId="28" fillId="18" borderId="35" applyNumberFormat="0" applyAlignment="0" applyProtection="0"/>
    <xf numFmtId="0" fontId="11" fillId="9" borderId="40">
      <alignment horizontal="right" vertical="center"/>
    </xf>
    <xf numFmtId="4" fontId="11" fillId="9" borderId="38">
      <alignment horizontal="right" vertical="center"/>
    </xf>
    <xf numFmtId="0" fontId="11" fillId="9" borderId="38">
      <alignment horizontal="right" vertical="center"/>
    </xf>
    <xf numFmtId="0" fontId="22" fillId="31" borderId="34" applyNumberFormat="0" applyAlignment="0" applyProtection="0"/>
    <xf numFmtId="0" fontId="24" fillId="31" borderId="35" applyNumberFormat="0" applyAlignment="0" applyProtection="0"/>
    <xf numFmtId="0" fontId="29" fillId="0" borderId="36" applyNumberFormat="0" applyFill="0" applyAlignment="0" applyProtection="0"/>
    <xf numFmtId="0" fontId="14" fillId="8" borderId="38"/>
    <xf numFmtId="4" fontId="14" fillId="8" borderId="38"/>
    <xf numFmtId="4" fontId="11" fillId="9" borderId="38">
      <alignment horizontal="right" vertical="center"/>
    </xf>
    <xf numFmtId="0" fontId="16" fillId="7" borderId="38">
      <alignment horizontal="right" vertical="center"/>
    </xf>
    <xf numFmtId="0" fontId="28" fillId="18" borderId="35" applyNumberFormat="0" applyAlignment="0" applyProtection="0"/>
    <xf numFmtId="0" fontId="25" fillId="31" borderId="35" applyNumberFormat="0" applyAlignment="0" applyProtection="0"/>
    <xf numFmtId="4" fontId="14" fillId="0" borderId="38">
      <alignment horizontal="right" vertical="center"/>
    </xf>
    <xf numFmtId="0" fontId="14" fillId="9" borderId="41">
      <alignment horizontal="left" vertical="center" wrapText="1" indent="2"/>
    </xf>
    <xf numFmtId="0" fontId="14" fillId="0" borderId="41">
      <alignment horizontal="left" vertical="center" wrapText="1" indent="2"/>
    </xf>
    <xf numFmtId="0" fontId="41" fillId="31" borderId="34" applyNumberFormat="0" applyAlignment="0" applyProtection="0"/>
    <xf numFmtId="0" fontId="37" fillId="18" borderId="35" applyNumberFormat="0" applyAlignment="0" applyProtection="0"/>
    <xf numFmtId="0" fontId="24" fillId="31" borderId="35" applyNumberFormat="0" applyAlignment="0" applyProtection="0"/>
    <xf numFmtId="0" fontId="22" fillId="31" borderId="34" applyNumberFormat="0" applyAlignment="0" applyProtection="0"/>
    <xf numFmtId="0" fontId="11" fillId="9" borderId="40">
      <alignment horizontal="right" vertical="center"/>
    </xf>
    <xf numFmtId="0" fontId="16" fillId="7" borderId="38">
      <alignment horizontal="right" vertical="center"/>
    </xf>
    <xf numFmtId="4" fontId="11" fillId="7" borderId="38">
      <alignment horizontal="right" vertical="center"/>
    </xf>
    <xf numFmtId="4" fontId="11" fillId="9" borderId="38">
      <alignment horizontal="right" vertical="center"/>
    </xf>
    <xf numFmtId="49" fontId="14" fillId="0" borderId="39" applyNumberFormat="0" applyFont="0" applyFill="0" applyBorder="0" applyProtection="0">
      <alignment horizontal="left" vertical="center" indent="5"/>
    </xf>
    <xf numFmtId="4" fontId="14" fillId="0" borderId="38" applyFill="0" applyBorder="0" applyProtection="0">
      <alignment horizontal="right" vertical="center"/>
    </xf>
    <xf numFmtId="4" fontId="11" fillId="7" borderId="38">
      <alignment horizontal="right" vertical="center"/>
    </xf>
    <xf numFmtId="0" fontId="37" fillId="18" borderId="35" applyNumberFormat="0" applyAlignment="0" applyProtection="0"/>
    <xf numFmtId="0" fontId="28" fillId="18" borderId="35" applyNumberFormat="0" applyAlignment="0" applyProtection="0"/>
    <xf numFmtId="0" fontId="24" fillId="31" borderId="35"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9" borderId="41">
      <alignment horizontal="left" vertical="center" wrapText="1" indent="2"/>
    </xf>
    <xf numFmtId="0" fontId="14" fillId="0" borderId="41">
      <alignment horizontal="left" vertical="center" wrapText="1" indent="2"/>
    </xf>
    <xf numFmtId="0" fontId="16" fillId="7" borderId="38">
      <alignment horizontal="right" vertical="center"/>
    </xf>
    <xf numFmtId="0" fontId="44" fillId="0" borderId="36" applyNumberFormat="0" applyFill="0" applyAlignment="0" applyProtection="0"/>
    <xf numFmtId="0" fontId="11" fillId="9" borderId="38">
      <alignment horizontal="right" vertical="center"/>
    </xf>
    <xf numFmtId="0" fontId="14" fillId="0" borderId="41">
      <alignment horizontal="left" vertical="center" wrapText="1" indent="2"/>
    </xf>
    <xf numFmtId="4" fontId="16" fillId="7" borderId="38">
      <alignment horizontal="right" vertical="center"/>
    </xf>
    <xf numFmtId="4" fontId="11" fillId="7" borderId="38">
      <alignment horizontal="right" vertical="center"/>
    </xf>
    <xf numFmtId="0" fontId="14" fillId="8" borderId="38"/>
    <xf numFmtId="0" fontId="14" fillId="0" borderId="38" applyNumberFormat="0" applyFill="0" applyAlignment="0" applyProtection="0"/>
    <xf numFmtId="4" fontId="14" fillId="0" borderId="38">
      <alignment horizontal="right" vertical="center"/>
    </xf>
    <xf numFmtId="0" fontId="28" fillId="18" borderId="35" applyNumberFormat="0" applyAlignment="0" applyProtection="0"/>
    <xf numFmtId="0" fontId="14" fillId="9" borderId="41">
      <alignment horizontal="left" vertical="center" wrapText="1" indent="2"/>
    </xf>
    <xf numFmtId="0" fontId="11" fillId="9" borderId="38">
      <alignment horizontal="right" vertical="center"/>
    </xf>
    <xf numFmtId="0" fontId="44" fillId="0" borderId="36" applyNumberFormat="0" applyFill="0" applyAlignment="0" applyProtection="0"/>
    <xf numFmtId="0" fontId="37" fillId="18" borderId="35" applyNumberFormat="0" applyAlignment="0" applyProtection="0"/>
    <xf numFmtId="0" fontId="41" fillId="31" borderId="34" applyNumberFormat="0" applyAlignment="0" applyProtection="0"/>
    <xf numFmtId="4" fontId="14" fillId="8" borderId="38"/>
    <xf numFmtId="0" fontId="14" fillId="0" borderId="38">
      <alignment horizontal="right" vertical="center"/>
    </xf>
    <xf numFmtId="0" fontId="11" fillId="7" borderId="38">
      <alignment horizontal="right" vertical="center"/>
    </xf>
    <xf numFmtId="166" fontId="14" fillId="35" borderId="38" applyNumberFormat="0" applyFont="0" applyBorder="0" applyAlignment="0" applyProtection="0">
      <alignment horizontal="right" vertical="center"/>
    </xf>
    <xf numFmtId="49" fontId="14" fillId="0" borderId="38" applyNumberFormat="0" applyFont="0" applyFill="0" applyBorder="0" applyProtection="0">
      <alignment horizontal="left" vertical="center" indent="2"/>
    </xf>
    <xf numFmtId="0" fontId="28" fillId="18" borderId="35" applyNumberFormat="0" applyAlignment="0" applyProtection="0"/>
    <xf numFmtId="0" fontId="29" fillId="0" borderId="36" applyNumberFormat="0" applyFill="0" applyAlignment="0" applyProtection="0"/>
    <xf numFmtId="49" fontId="14" fillId="0" borderId="39" applyNumberFormat="0" applyFont="0" applyFill="0" applyBorder="0" applyProtection="0">
      <alignment horizontal="left" vertical="center" indent="5"/>
    </xf>
    <xf numFmtId="4" fontId="14" fillId="0" borderId="38">
      <alignment horizontal="right" vertical="center"/>
    </xf>
    <xf numFmtId="0" fontId="11" fillId="9" borderId="38">
      <alignment horizontal="right" vertical="center"/>
    </xf>
    <xf numFmtId="0" fontId="29" fillId="0" borderId="36" applyNumberFormat="0" applyFill="0" applyAlignment="0" applyProtection="0"/>
    <xf numFmtId="0" fontId="14" fillId="8" borderId="38"/>
    <xf numFmtId="0" fontId="11" fillId="9" borderId="38">
      <alignment horizontal="right" vertical="center"/>
    </xf>
    <xf numFmtId="0" fontId="14" fillId="0" borderId="38">
      <alignment horizontal="right" vertical="center"/>
    </xf>
    <xf numFmtId="0" fontId="11" fillId="9" borderId="40">
      <alignment horizontal="right" vertical="center"/>
    </xf>
    <xf numFmtId="0" fontId="19" fillId="34" borderId="37" applyNumberFormat="0" applyFont="0" applyAlignment="0" applyProtection="0"/>
    <xf numFmtId="0" fontId="16" fillId="7" borderId="38">
      <alignment horizontal="right" vertical="center"/>
    </xf>
    <xf numFmtId="0" fontId="14" fillId="0" borderId="38" applyNumberFormat="0" applyFill="0" applyAlignment="0" applyProtection="0"/>
    <xf numFmtId="0" fontId="11" fillId="9" borderId="38">
      <alignment horizontal="right" vertical="center"/>
    </xf>
    <xf numFmtId="0" fontId="11" fillId="9" borderId="38">
      <alignment horizontal="right" vertical="center"/>
    </xf>
    <xf numFmtId="0" fontId="11" fillId="9" borderId="40">
      <alignment horizontal="right" vertical="center"/>
    </xf>
    <xf numFmtId="0" fontId="14" fillId="0" borderId="38">
      <alignment horizontal="right" vertical="center"/>
    </xf>
    <xf numFmtId="0" fontId="16" fillId="7" borderId="38">
      <alignment horizontal="right" vertical="center"/>
    </xf>
    <xf numFmtId="0" fontId="14" fillId="8" borderId="38"/>
    <xf numFmtId="0" fontId="11" fillId="7" borderId="38">
      <alignment horizontal="right" vertical="center"/>
    </xf>
    <xf numFmtId="0" fontId="14" fillId="0" borderId="41">
      <alignment horizontal="left" vertical="center" wrapText="1" indent="2"/>
    </xf>
    <xf numFmtId="0" fontId="25" fillId="31" borderId="35" applyNumberFormat="0" applyAlignment="0" applyProtection="0"/>
    <xf numFmtId="0" fontId="12" fillId="34" borderId="37" applyNumberFormat="0" applyFont="0" applyAlignment="0" applyProtection="0"/>
    <xf numFmtId="4" fontId="11" fillId="9" borderId="39">
      <alignment horizontal="right" vertical="center"/>
    </xf>
    <xf numFmtId="0" fontId="44" fillId="0" borderId="36" applyNumberFormat="0" applyFill="0" applyAlignment="0" applyProtection="0"/>
    <xf numFmtId="0" fontId="19" fillId="34" borderId="37" applyNumberFormat="0" applyFont="0" applyAlignment="0" applyProtection="0"/>
    <xf numFmtId="4" fontId="14" fillId="0" borderId="38" applyFill="0" applyBorder="0" applyProtection="0">
      <alignment horizontal="right" vertical="center"/>
    </xf>
    <xf numFmtId="0" fontId="25" fillId="31" borderId="35" applyNumberFormat="0" applyAlignment="0" applyProtection="0"/>
    <xf numFmtId="4" fontId="14" fillId="0" borderId="38">
      <alignment horizontal="right" vertical="center"/>
    </xf>
    <xf numFmtId="0" fontId="14" fillId="0" borderId="38" applyNumberFormat="0" applyFill="0" applyAlignment="0" applyProtection="0"/>
    <xf numFmtId="4" fontId="14" fillId="0" borderId="38">
      <alignment horizontal="right" vertical="center"/>
    </xf>
    <xf numFmtId="0" fontId="41" fillId="31" borderId="34" applyNumberFormat="0" applyAlignment="0" applyProtection="0"/>
    <xf numFmtId="4" fontId="11" fillId="7" borderId="38">
      <alignment horizontal="right" vertical="center"/>
    </xf>
    <xf numFmtId="0" fontId="11" fillId="9" borderId="38">
      <alignment horizontal="right" vertical="center"/>
    </xf>
    <xf numFmtId="0" fontId="25" fillId="31" borderId="35" applyNumberFormat="0" applyAlignment="0" applyProtection="0"/>
    <xf numFmtId="0" fontId="37" fillId="18" borderId="35" applyNumberFormat="0" applyAlignment="0" applyProtection="0"/>
    <xf numFmtId="4" fontId="11" fillId="9" borderId="39">
      <alignment horizontal="right" vertical="center"/>
    </xf>
    <xf numFmtId="0" fontId="11" fillId="9" borderId="38">
      <alignment horizontal="right" vertical="center"/>
    </xf>
    <xf numFmtId="4" fontId="11" fillId="9" borderId="40">
      <alignment horizontal="right" vertical="center"/>
    </xf>
    <xf numFmtId="4" fontId="16" fillId="7" borderId="38">
      <alignment horizontal="right" vertical="center"/>
    </xf>
    <xf numFmtId="166" fontId="14" fillId="35" borderId="38" applyNumberFormat="0" applyFont="0" applyBorder="0" applyAlignment="0" applyProtection="0">
      <alignment horizontal="right" vertical="center"/>
    </xf>
    <xf numFmtId="0" fontId="14" fillId="9" borderId="41">
      <alignment horizontal="left" vertical="center" wrapText="1" indent="2"/>
    </xf>
    <xf numFmtId="4" fontId="11" fillId="9" borderId="38">
      <alignment horizontal="right" vertical="center"/>
    </xf>
    <xf numFmtId="0" fontId="11" fillId="7" borderId="38">
      <alignment horizontal="right" vertical="center"/>
    </xf>
    <xf numFmtId="0" fontId="41" fillId="31" borderId="34" applyNumberFormat="0" applyAlignment="0" applyProtection="0"/>
    <xf numFmtId="4" fontId="14" fillId="0" borderId="38">
      <alignment horizontal="right" vertical="center"/>
    </xf>
    <xf numFmtId="0" fontId="14" fillId="9" borderId="41">
      <alignment horizontal="left" vertical="center" wrapText="1" indent="2"/>
    </xf>
    <xf numFmtId="0" fontId="37" fillId="18" borderId="35" applyNumberFormat="0" applyAlignment="0" applyProtection="0"/>
    <xf numFmtId="0" fontId="24" fillId="31" borderId="35" applyNumberFormat="0" applyAlignment="0" applyProtection="0"/>
    <xf numFmtId="0" fontId="29" fillId="0" borderId="36" applyNumberFormat="0" applyFill="0" applyAlignment="0" applyProtection="0"/>
    <xf numFmtId="0" fontId="41" fillId="31" borderId="34" applyNumberFormat="0" applyAlignment="0" applyProtection="0"/>
    <xf numFmtId="4" fontId="14" fillId="8" borderId="38"/>
    <xf numFmtId="0" fontId="19" fillId="34" borderId="37" applyNumberFormat="0" applyFont="0" applyAlignment="0" applyProtection="0"/>
    <xf numFmtId="0" fontId="25" fillId="31" borderId="35" applyNumberFormat="0" applyAlignment="0" applyProtection="0"/>
    <xf numFmtId="0" fontId="14" fillId="0" borderId="41">
      <alignment horizontal="left" vertical="center" wrapText="1" indent="2"/>
    </xf>
    <xf numFmtId="0" fontId="24" fillId="31" borderId="35" applyNumberFormat="0" applyAlignment="0" applyProtection="0"/>
    <xf numFmtId="0" fontId="22" fillId="31" borderId="34" applyNumberFormat="0" applyAlignment="0" applyProtection="0"/>
    <xf numFmtId="0" fontId="16" fillId="7" borderId="38">
      <alignment horizontal="right" vertical="center"/>
    </xf>
    <xf numFmtId="0" fontId="24" fillId="31" borderId="35" applyNumberFormat="0" applyAlignment="0" applyProtection="0"/>
    <xf numFmtId="0" fontId="25" fillId="31" borderId="35" applyNumberFormat="0" applyAlignment="0" applyProtection="0"/>
    <xf numFmtId="0" fontId="28" fillId="18" borderId="35" applyNumberFormat="0" applyAlignment="0" applyProtection="0"/>
    <xf numFmtId="0" fontId="29" fillId="0" borderId="36" applyNumberFormat="0" applyFill="0" applyAlignment="0" applyProtection="0"/>
    <xf numFmtId="0" fontId="22" fillId="31" borderId="34" applyNumberFormat="0" applyAlignment="0" applyProtection="0"/>
    <xf numFmtId="0" fontId="28" fillId="18" borderId="35" applyNumberFormat="0" applyAlignment="0" applyProtection="0"/>
    <xf numFmtId="0" fontId="37" fillId="18" borderId="35" applyNumberFormat="0" applyAlignment="0" applyProtection="0"/>
    <xf numFmtId="0" fontId="12" fillId="34" borderId="37" applyNumberFormat="0" applyFont="0" applyAlignment="0" applyProtection="0"/>
    <xf numFmtId="0" fontId="44" fillId="0" borderId="36" applyNumberFormat="0" applyFill="0" applyAlignment="0" applyProtection="0"/>
    <xf numFmtId="4" fontId="16" fillId="7" borderId="38">
      <alignment horizontal="right" vertical="center"/>
    </xf>
    <xf numFmtId="4" fontId="11" fillId="9" borderId="39">
      <alignment horizontal="right" vertical="center"/>
    </xf>
    <xf numFmtId="0" fontId="22" fillId="31" borderId="34" applyNumberFormat="0" applyAlignment="0" applyProtection="0"/>
    <xf numFmtId="0" fontId="37" fillId="18" borderId="35" applyNumberFormat="0" applyAlignment="0" applyProtection="0"/>
    <xf numFmtId="0" fontId="14" fillId="7" borderId="39">
      <alignment horizontal="left" vertical="center"/>
    </xf>
    <xf numFmtId="0" fontId="19" fillId="34" borderId="37" applyNumberFormat="0" applyFont="0" applyAlignment="0" applyProtection="0"/>
    <xf numFmtId="4" fontId="14" fillId="0" borderId="38" applyFill="0" applyBorder="0" applyProtection="0">
      <alignment horizontal="right" vertical="center"/>
    </xf>
    <xf numFmtId="0" fontId="19" fillId="34" borderId="37" applyNumberFormat="0" applyFont="0" applyAlignment="0" applyProtection="0"/>
    <xf numFmtId="0" fontId="12" fillId="34" borderId="37" applyNumberFormat="0" applyFont="0" applyAlignment="0" applyProtection="0"/>
    <xf numFmtId="0" fontId="41" fillId="31" borderId="34" applyNumberFormat="0" applyAlignment="0" applyProtection="0"/>
    <xf numFmtId="0" fontId="14" fillId="9" borderId="41">
      <alignment horizontal="left" vertical="center" wrapText="1" indent="2"/>
    </xf>
    <xf numFmtId="0" fontId="44" fillId="0" borderId="36" applyNumberFormat="0" applyFill="0" applyAlignment="0" applyProtection="0"/>
    <xf numFmtId="0" fontId="37" fillId="18" borderId="35" applyNumberFormat="0" applyAlignment="0" applyProtection="0"/>
    <xf numFmtId="166" fontId="14" fillId="35" borderId="38" applyNumberFormat="0" applyFont="0" applyBorder="0" applyAlignment="0" applyProtection="0">
      <alignment horizontal="right" vertical="center"/>
    </xf>
    <xf numFmtId="4" fontId="14" fillId="8" borderId="38"/>
    <xf numFmtId="0" fontId="25" fillId="31" borderId="35" applyNumberFormat="0" applyAlignment="0" applyProtection="0"/>
    <xf numFmtId="0" fontId="14" fillId="9" borderId="41">
      <alignment horizontal="left" vertical="center" wrapText="1" indent="2"/>
    </xf>
    <xf numFmtId="0" fontId="19" fillId="34" borderId="37" applyNumberFormat="0" applyFont="0" applyAlignment="0" applyProtection="0"/>
    <xf numFmtId="0" fontId="41" fillId="31" borderId="34" applyNumberFormat="0" applyAlignment="0" applyProtection="0"/>
    <xf numFmtId="4" fontId="14" fillId="8" borderId="38"/>
    <xf numFmtId="0" fontId="24" fillId="31" borderId="35" applyNumberFormat="0" applyAlignment="0" applyProtection="0"/>
    <xf numFmtId="0" fontId="11" fillId="9" borderId="39">
      <alignment horizontal="right" vertical="center"/>
    </xf>
    <xf numFmtId="0" fontId="14" fillId="8" borderId="38"/>
    <xf numFmtId="49" fontId="13" fillId="0" borderId="38" applyNumberFormat="0" applyFill="0" applyBorder="0" applyProtection="0">
      <alignment horizontal="left" vertical="center"/>
    </xf>
    <xf numFmtId="0" fontId="14" fillId="7" borderId="39">
      <alignment horizontal="left" vertical="center"/>
    </xf>
    <xf numFmtId="166" fontId="14" fillId="35" borderId="38" applyNumberFormat="0" applyFont="0" applyBorder="0" applyAlignment="0" applyProtection="0">
      <alignment horizontal="right" vertical="center"/>
    </xf>
    <xf numFmtId="0" fontId="14" fillId="0" borderId="38" applyNumberFormat="0" applyFill="0" applyAlignment="0" applyProtection="0"/>
    <xf numFmtId="0" fontId="14" fillId="9" borderId="41">
      <alignment horizontal="left" vertical="center" wrapText="1" indent="2"/>
    </xf>
    <xf numFmtId="4" fontId="16" fillId="7" borderId="38">
      <alignment horizontal="right" vertical="center"/>
    </xf>
    <xf numFmtId="0" fontId="29" fillId="0" borderId="36" applyNumberFormat="0" applyFill="0" applyAlignment="0" applyProtection="0"/>
    <xf numFmtId="0" fontId="11" fillId="9" borderId="38">
      <alignment horizontal="right" vertical="center"/>
    </xf>
    <xf numFmtId="0" fontId="14" fillId="8" borderId="38"/>
    <xf numFmtId="4" fontId="14" fillId="8" borderId="38"/>
    <xf numFmtId="0" fontId="11" fillId="9" borderId="39">
      <alignment horizontal="right" vertical="center"/>
    </xf>
    <xf numFmtId="49" fontId="14" fillId="0" borderId="39" applyNumberFormat="0" applyFont="0" applyFill="0" applyBorder="0" applyProtection="0">
      <alignment horizontal="left" vertical="center" indent="5"/>
    </xf>
    <xf numFmtId="0" fontId="25" fillId="31" borderId="35" applyNumberFormat="0" applyAlignment="0" applyProtection="0"/>
    <xf numFmtId="0" fontId="44" fillId="0" borderId="36" applyNumberFormat="0" applyFill="0" applyAlignment="0" applyProtection="0"/>
    <xf numFmtId="0" fontId="14" fillId="9" borderId="41">
      <alignment horizontal="left" vertical="center" wrapText="1" indent="2"/>
    </xf>
    <xf numFmtId="4" fontId="16" fillId="7" borderId="38">
      <alignment horizontal="right" vertical="center"/>
    </xf>
    <xf numFmtId="4" fontId="11" fillId="9" borderId="38">
      <alignment horizontal="right" vertical="center"/>
    </xf>
    <xf numFmtId="0" fontId="28" fillId="18" borderId="35" applyNumberFormat="0" applyAlignment="0" applyProtection="0"/>
    <xf numFmtId="0" fontId="29" fillId="0" borderId="36" applyNumberFormat="0" applyFill="0" applyAlignment="0" applyProtection="0"/>
    <xf numFmtId="0" fontId="37" fillId="18" borderId="35" applyNumberFormat="0" applyAlignment="0" applyProtection="0"/>
    <xf numFmtId="0" fontId="19" fillId="34" borderId="37" applyNumberFormat="0" applyFont="0" applyAlignment="0" applyProtection="0"/>
    <xf numFmtId="0" fontId="41" fillId="31" borderId="34" applyNumberFormat="0" applyAlignment="0" applyProtection="0"/>
    <xf numFmtId="49" fontId="14" fillId="0" borderId="38" applyNumberFormat="0" applyFont="0" applyFill="0" applyBorder="0" applyProtection="0">
      <alignment horizontal="left" vertical="center" indent="2"/>
    </xf>
    <xf numFmtId="0" fontId="44" fillId="0" borderId="36" applyNumberFormat="0" applyFill="0" applyAlignment="0" applyProtection="0"/>
    <xf numFmtId="0" fontId="12" fillId="34" borderId="37" applyNumberFormat="0" applyFont="0" applyAlignment="0" applyProtection="0"/>
    <xf numFmtId="49" fontId="14" fillId="0" borderId="38" applyNumberFormat="0" applyFont="0" applyFill="0" applyBorder="0" applyProtection="0">
      <alignment horizontal="left" vertical="center" indent="2"/>
    </xf>
    <xf numFmtId="0" fontId="22" fillId="31" borderId="34" applyNumberFormat="0" applyAlignment="0" applyProtection="0"/>
    <xf numFmtId="49" fontId="13" fillId="0" borderId="38" applyNumberFormat="0" applyFill="0" applyBorder="0" applyProtection="0">
      <alignment horizontal="left" vertical="center"/>
    </xf>
    <xf numFmtId="0" fontId="28" fillId="18" borderId="35" applyNumberFormat="0" applyAlignment="0" applyProtection="0"/>
    <xf numFmtId="0" fontId="28" fillId="18" borderId="35" applyNumberFormat="0" applyAlignment="0" applyProtection="0"/>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11" fillId="9" borderId="39">
      <alignment horizontal="right" vertical="center"/>
    </xf>
    <xf numFmtId="4" fontId="11" fillId="9" borderId="39">
      <alignment horizontal="right" vertical="center"/>
    </xf>
    <xf numFmtId="0" fontId="11" fillId="9" borderId="40">
      <alignment horizontal="right" vertical="center"/>
    </xf>
    <xf numFmtId="4" fontId="11" fillId="9" borderId="40">
      <alignment horizontal="right" vertical="center"/>
    </xf>
    <xf numFmtId="0" fontId="25" fillId="31" borderId="35"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0" fontId="11" fillId="9" borderId="39">
      <alignment horizontal="right" vertical="center"/>
    </xf>
    <xf numFmtId="0" fontId="37" fillId="18" borderId="35" applyNumberFormat="0" applyAlignment="0" applyProtection="0"/>
    <xf numFmtId="0" fontId="14" fillId="0" borderId="38">
      <alignment horizontal="right" vertical="center"/>
    </xf>
    <xf numFmtId="4" fontId="14" fillId="0" borderId="38">
      <alignment horizontal="right" vertical="center"/>
    </xf>
    <xf numFmtId="0" fontId="29" fillId="0" borderId="36" applyNumberFormat="0" applyFill="0" applyAlignment="0" applyProtection="0"/>
    <xf numFmtId="0" fontId="14" fillId="0" borderId="38" applyNumberFormat="0" applyFill="0" applyAlignment="0" applyProtection="0"/>
    <xf numFmtId="0" fontId="41" fillId="31" borderId="34" applyNumberFormat="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0" fontId="44" fillId="0" borderId="36" applyNumberFormat="0" applyFill="0" applyAlignment="0" applyProtection="0"/>
    <xf numFmtId="4" fontId="11" fillId="9" borderId="38">
      <alignment horizontal="right" vertical="center"/>
    </xf>
    <xf numFmtId="4" fontId="16" fillId="7" borderId="38">
      <alignment horizontal="right" vertical="center"/>
    </xf>
    <xf numFmtId="0" fontId="11" fillId="9" borderId="40">
      <alignment horizontal="right" vertical="center"/>
    </xf>
    <xf numFmtId="49" fontId="13" fillId="0" borderId="38" applyNumberFormat="0" applyFill="0" applyBorder="0" applyProtection="0">
      <alignment horizontal="left" vertical="center"/>
    </xf>
    <xf numFmtId="0" fontId="24" fillId="31" borderId="35" applyNumberFormat="0" applyAlignment="0" applyProtection="0"/>
    <xf numFmtId="0" fontId="11" fillId="9" borderId="38">
      <alignment horizontal="right" vertical="center"/>
    </xf>
    <xf numFmtId="0" fontId="44" fillId="0" borderId="36" applyNumberFormat="0" applyFill="0" applyAlignment="0" applyProtection="0"/>
    <xf numFmtId="4" fontId="11" fillId="9" borderId="38">
      <alignment horizontal="right" vertical="center"/>
    </xf>
    <xf numFmtId="0" fontId="25" fillId="31" borderId="35" applyNumberFormat="0" applyAlignment="0" applyProtection="0"/>
    <xf numFmtId="0" fontId="12" fillId="34" borderId="37" applyNumberFormat="0" applyFont="0" applyAlignment="0" applyProtection="0"/>
    <xf numFmtId="0" fontId="28" fillId="18" borderId="35" applyNumberFormat="0" applyAlignment="0" applyProtection="0"/>
    <xf numFmtId="0" fontId="29" fillId="0" borderId="36" applyNumberFormat="0" applyFill="0" applyAlignment="0" applyProtection="0"/>
    <xf numFmtId="4" fontId="11" fillId="7" borderId="38">
      <alignment horizontal="right" vertical="center"/>
    </xf>
    <xf numFmtId="0" fontId="19" fillId="34" borderId="37" applyNumberFormat="0" applyFont="0" applyAlignment="0" applyProtection="0"/>
    <xf numFmtId="0" fontId="11" fillId="9" borderId="38">
      <alignment horizontal="right" vertical="center"/>
    </xf>
    <xf numFmtId="4" fontId="11" fillId="7" borderId="38">
      <alignment horizontal="right" vertical="center"/>
    </xf>
    <xf numFmtId="0" fontId="11" fillId="9" borderId="39">
      <alignment horizontal="right" vertical="center"/>
    </xf>
    <xf numFmtId="0" fontId="41" fillId="31" borderId="34" applyNumberFormat="0" applyAlignment="0" applyProtection="0"/>
    <xf numFmtId="0" fontId="24" fillId="31" borderId="35" applyNumberFormat="0" applyAlignment="0" applyProtection="0"/>
    <xf numFmtId="49" fontId="13" fillId="0" borderId="38" applyNumberFormat="0" applyFill="0" applyBorder="0" applyProtection="0">
      <alignment horizontal="left" vertical="center"/>
    </xf>
    <xf numFmtId="0" fontId="28" fillId="18" borderId="35" applyNumberFormat="0" applyAlignment="0" applyProtection="0"/>
    <xf numFmtId="4" fontId="14" fillId="0" borderId="38" applyFill="0" applyBorder="0" applyProtection="0">
      <alignment horizontal="right" vertical="center"/>
    </xf>
    <xf numFmtId="0" fontId="11" fillId="9" borderId="38">
      <alignment horizontal="right" vertical="center"/>
    </xf>
    <xf numFmtId="0" fontId="25" fillId="31" borderId="35" applyNumberFormat="0" applyAlignment="0" applyProtection="0"/>
    <xf numFmtId="0" fontId="41" fillId="31" borderId="34" applyNumberFormat="0" applyAlignment="0" applyProtection="0"/>
    <xf numFmtId="49" fontId="14" fillId="0" borderId="39" applyNumberFormat="0" applyFont="0" applyFill="0" applyBorder="0" applyProtection="0">
      <alignment horizontal="left" vertical="center" indent="5"/>
    </xf>
    <xf numFmtId="0" fontId="37" fillId="18" borderId="35" applyNumberFormat="0" applyAlignment="0" applyProtection="0"/>
    <xf numFmtId="0" fontId="11" fillId="9" borderId="39">
      <alignment horizontal="right" vertical="center"/>
    </xf>
    <xf numFmtId="0" fontId="29" fillId="0" borderId="36" applyNumberFormat="0" applyFill="0" applyAlignment="0" applyProtection="0"/>
    <xf numFmtId="0" fontId="14" fillId="0" borderId="38" applyNumberFormat="0" applyFill="0" applyAlignment="0" applyProtection="0"/>
    <xf numFmtId="4" fontId="11" fillId="7" borderId="38">
      <alignment horizontal="right" vertical="center"/>
    </xf>
    <xf numFmtId="0" fontId="24" fillId="31" borderId="35" applyNumberFormat="0" applyAlignment="0" applyProtection="0"/>
    <xf numFmtId="0" fontId="14" fillId="0" borderId="38" applyNumberFormat="0" applyFill="0" applyAlignment="0" applyProtection="0"/>
    <xf numFmtId="4" fontId="11" fillId="9" borderId="38">
      <alignment horizontal="right" vertical="center"/>
    </xf>
    <xf numFmtId="49" fontId="14" fillId="0" borderId="38" applyNumberFormat="0" applyFont="0" applyFill="0" applyBorder="0" applyProtection="0">
      <alignment horizontal="left" vertical="center" indent="2"/>
    </xf>
    <xf numFmtId="49" fontId="14" fillId="0" borderId="39" applyNumberFormat="0" applyFont="0" applyFill="0" applyBorder="0" applyProtection="0">
      <alignment horizontal="left" vertical="center" indent="5"/>
    </xf>
    <xf numFmtId="0" fontId="37" fillId="18" borderId="35" applyNumberFormat="0" applyAlignment="0" applyProtection="0"/>
    <xf numFmtId="0" fontId="14" fillId="0" borderId="41">
      <alignment horizontal="left" vertical="center" wrapText="1" indent="2"/>
    </xf>
    <xf numFmtId="0" fontId="11" fillId="9" borderId="39">
      <alignment horizontal="right" vertical="center"/>
    </xf>
    <xf numFmtId="0" fontId="11" fillId="9" borderId="38">
      <alignment horizontal="right" vertical="center"/>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9" fillId="34" borderId="37" applyNumberFormat="0" applyFont="0" applyAlignment="0" applyProtection="0"/>
    <xf numFmtId="0" fontId="37" fillId="18" borderId="35" applyNumberFormat="0" applyAlignment="0" applyProtection="0"/>
    <xf numFmtId="4" fontId="11" fillId="7" borderId="38">
      <alignment horizontal="right" vertical="center"/>
    </xf>
    <xf numFmtId="4" fontId="11" fillId="9" borderId="38">
      <alignment horizontal="right" vertical="center"/>
    </xf>
    <xf numFmtId="4" fontId="11" fillId="9" borderId="38">
      <alignment horizontal="right" vertical="center"/>
    </xf>
    <xf numFmtId="4" fontId="14" fillId="8" borderId="38"/>
    <xf numFmtId="0" fontId="44" fillId="0" borderId="36" applyNumberFormat="0" applyFill="0" applyAlignment="0" applyProtection="0"/>
    <xf numFmtId="0" fontId="24" fillId="31" borderId="35" applyNumberFormat="0" applyAlignment="0" applyProtection="0"/>
    <xf numFmtId="4" fontId="11" fillId="7" borderId="38">
      <alignment horizontal="right" vertical="center"/>
    </xf>
    <xf numFmtId="0" fontId="14" fillId="7" borderId="39">
      <alignment horizontal="left" vertical="center"/>
    </xf>
    <xf numFmtId="4" fontId="14" fillId="0" borderId="38" applyFill="0" applyBorder="0" applyProtection="0">
      <alignment horizontal="right" vertical="center"/>
    </xf>
    <xf numFmtId="4" fontId="14" fillId="0" borderId="38" applyFill="0" applyBorder="0" applyProtection="0">
      <alignment horizontal="right" vertical="center"/>
    </xf>
    <xf numFmtId="0" fontId="44" fillId="0" borderId="36" applyNumberFormat="0" applyFill="0" applyAlignment="0" applyProtection="0"/>
    <xf numFmtId="0" fontId="41" fillId="31" borderId="34" applyNumberFormat="0" applyAlignment="0" applyProtection="0"/>
    <xf numFmtId="0" fontId="22" fillId="31" borderId="34" applyNumberFormat="0" applyAlignment="0" applyProtection="0"/>
    <xf numFmtId="0" fontId="24" fillId="31" borderId="35" applyNumberFormat="0" applyAlignment="0" applyProtection="0"/>
    <xf numFmtId="0" fontId="29" fillId="0" borderId="36" applyNumberFormat="0" applyFill="0" applyAlignment="0" applyProtection="0"/>
    <xf numFmtId="0" fontId="25" fillId="31" borderId="35" applyNumberFormat="0" applyAlignment="0" applyProtection="0"/>
    <xf numFmtId="0" fontId="14" fillId="8" borderId="38"/>
    <xf numFmtId="0" fontId="16" fillId="7" borderId="38">
      <alignment horizontal="right" vertical="center"/>
    </xf>
    <xf numFmtId="0" fontId="28" fillId="18" borderId="35" applyNumberFormat="0" applyAlignment="0" applyProtection="0"/>
    <xf numFmtId="0" fontId="22" fillId="31" borderId="34" applyNumberFormat="0" applyAlignment="0" applyProtection="0"/>
    <xf numFmtId="0" fontId="29" fillId="0" borderId="36" applyNumberFormat="0" applyFill="0" applyAlignment="0" applyProtection="0"/>
    <xf numFmtId="4" fontId="11" fillId="9" borderId="40">
      <alignment horizontal="right" vertical="center"/>
    </xf>
    <xf numFmtId="4" fontId="16" fillId="7" borderId="38">
      <alignment horizontal="right" vertical="center"/>
    </xf>
    <xf numFmtId="166" fontId="14" fillId="35" borderId="38" applyNumberFormat="0" applyFont="0" applyBorder="0" applyAlignment="0" applyProtection="0">
      <alignment horizontal="right" vertical="center"/>
    </xf>
    <xf numFmtId="0" fontId="11" fillId="9" borderId="40">
      <alignment horizontal="right" vertical="center"/>
    </xf>
    <xf numFmtId="0" fontId="24" fillId="31" borderId="35" applyNumberFormat="0" applyAlignment="0" applyProtection="0"/>
    <xf numFmtId="0" fontId="19" fillId="34" borderId="37" applyNumberFormat="0" applyFont="0" applyAlignment="0" applyProtection="0"/>
    <xf numFmtId="0" fontId="14" fillId="9" borderId="41">
      <alignment horizontal="left" vertical="center" wrapText="1" indent="2"/>
    </xf>
    <xf numFmtId="0" fontId="29" fillId="0" borderId="36" applyNumberFormat="0" applyFill="0" applyAlignment="0" applyProtection="0"/>
    <xf numFmtId="0" fontId="14" fillId="0" borderId="41">
      <alignment horizontal="left" vertical="center" wrapText="1" indent="2"/>
    </xf>
    <xf numFmtId="4" fontId="11" fillId="9" borderId="40">
      <alignment horizontal="right" vertical="center"/>
    </xf>
    <xf numFmtId="0" fontId="44" fillId="0" borderId="36" applyNumberFormat="0" applyFill="0" applyAlignment="0" applyProtection="0"/>
    <xf numFmtId="0" fontId="28" fillId="18" borderId="35" applyNumberFormat="0" applyAlignment="0" applyProtection="0"/>
    <xf numFmtId="4" fontId="11" fillId="9" borderId="39">
      <alignment horizontal="right" vertical="center"/>
    </xf>
    <xf numFmtId="0" fontId="11" fillId="9" borderId="38">
      <alignment horizontal="right" vertical="center"/>
    </xf>
    <xf numFmtId="0" fontId="14" fillId="0" borderId="41">
      <alignment horizontal="left" vertical="center" wrapText="1" indent="2"/>
    </xf>
    <xf numFmtId="0" fontId="14" fillId="9" borderId="41">
      <alignment horizontal="left" vertical="center" wrapText="1" indent="2"/>
    </xf>
    <xf numFmtId="0" fontId="14" fillId="0" borderId="41">
      <alignment horizontal="left" vertical="center" wrapText="1" indent="2"/>
    </xf>
    <xf numFmtId="0" fontId="14" fillId="8" borderId="38"/>
    <xf numFmtId="0" fontId="25" fillId="31" borderId="35" applyNumberFormat="0" applyAlignment="0" applyProtection="0"/>
    <xf numFmtId="49" fontId="14" fillId="0" borderId="38" applyNumberFormat="0" applyFont="0" applyFill="0" applyBorder="0" applyProtection="0">
      <alignment horizontal="left" vertical="center" indent="2"/>
    </xf>
    <xf numFmtId="4" fontId="11" fillId="9" borderId="40">
      <alignment horizontal="right" vertical="center"/>
    </xf>
    <xf numFmtId="0" fontId="14" fillId="0" borderId="38">
      <alignment horizontal="right" vertical="center"/>
    </xf>
    <xf numFmtId="0" fontId="28" fillId="18" borderId="35" applyNumberFormat="0" applyAlignment="0" applyProtection="0"/>
    <xf numFmtId="0" fontId="14" fillId="8" borderId="38"/>
    <xf numFmtId="0" fontId="14" fillId="9" borderId="41">
      <alignment horizontal="left" vertical="center" wrapText="1" indent="2"/>
    </xf>
    <xf numFmtId="0" fontId="19" fillId="34" borderId="37" applyNumberFormat="0" applyFont="0" applyAlignment="0" applyProtection="0"/>
    <xf numFmtId="0" fontId="22" fillId="31" borderId="34" applyNumberFormat="0" applyAlignment="0" applyProtection="0"/>
    <xf numFmtId="0" fontId="37" fillId="18" borderId="35" applyNumberFormat="0" applyAlignment="0" applyProtection="0"/>
    <xf numFmtId="0" fontId="24" fillId="31" borderId="35" applyNumberFormat="0" applyAlignment="0" applyProtection="0"/>
    <xf numFmtId="4" fontId="11" fillId="9" borderId="38">
      <alignment horizontal="right" vertical="center"/>
    </xf>
    <xf numFmtId="0" fontId="14" fillId="0" borderId="38">
      <alignment horizontal="right" vertical="center"/>
    </xf>
    <xf numFmtId="0" fontId="41" fillId="31" borderId="34" applyNumberFormat="0" applyAlignment="0" applyProtection="0"/>
    <xf numFmtId="0" fontId="25" fillId="31" borderId="35" applyNumberFormat="0" applyAlignment="0" applyProtection="0"/>
    <xf numFmtId="0" fontId="29" fillId="0" borderId="36" applyNumberFormat="0" applyFill="0" applyAlignment="0" applyProtection="0"/>
    <xf numFmtId="0" fontId="16" fillId="7" borderId="38">
      <alignment horizontal="right" vertical="center"/>
    </xf>
    <xf numFmtId="166" fontId="14" fillId="35" borderId="38" applyNumberFormat="0" applyFont="0" applyBorder="0" applyAlignment="0" applyProtection="0">
      <alignment horizontal="right" vertical="center"/>
    </xf>
    <xf numFmtId="4" fontId="11" fillId="9" borderId="40">
      <alignment horizontal="right" vertical="center"/>
    </xf>
    <xf numFmtId="4" fontId="14" fillId="8" borderId="38"/>
    <xf numFmtId="4" fontId="11" fillId="9" borderId="39">
      <alignment horizontal="right" vertical="center"/>
    </xf>
    <xf numFmtId="0" fontId="44" fillId="0" borderId="36" applyNumberFormat="0" applyFill="0" applyAlignment="0" applyProtection="0"/>
    <xf numFmtId="4" fontId="14" fillId="0" borderId="38">
      <alignment horizontal="right" vertical="center"/>
    </xf>
    <xf numFmtId="0" fontId="11" fillId="7" borderId="38">
      <alignment horizontal="right" vertical="center"/>
    </xf>
    <xf numFmtId="0" fontId="14" fillId="8" borderId="38"/>
    <xf numFmtId="0" fontId="14" fillId="9" borderId="41">
      <alignment horizontal="left" vertical="center" wrapText="1" indent="2"/>
    </xf>
    <xf numFmtId="0" fontId="11" fillId="9" borderId="40">
      <alignment horizontal="right" vertical="center"/>
    </xf>
    <xf numFmtId="0" fontId="14" fillId="0" borderId="38" applyNumberFormat="0" applyFill="0" applyAlignment="0" applyProtection="0"/>
    <xf numFmtId="0" fontId="14" fillId="0" borderId="41">
      <alignment horizontal="left" vertical="center" wrapText="1" indent="2"/>
    </xf>
    <xf numFmtId="49" fontId="13" fillId="0" borderId="38" applyNumberFormat="0" applyFill="0" applyBorder="0" applyProtection="0">
      <alignment horizontal="left" vertical="center"/>
    </xf>
    <xf numFmtId="0" fontId="11" fillId="9" borderId="40">
      <alignment horizontal="right" vertical="center"/>
    </xf>
    <xf numFmtId="0" fontId="24" fillId="31" borderId="35" applyNumberFormat="0" applyAlignment="0" applyProtection="0"/>
    <xf numFmtId="4" fontId="11" fillId="9" borderId="38">
      <alignment horizontal="right" vertical="center"/>
    </xf>
    <xf numFmtId="0" fontId="14" fillId="9" borderId="41">
      <alignment horizontal="left" vertical="center" wrapText="1" indent="2"/>
    </xf>
    <xf numFmtId="0" fontId="37" fillId="18" borderId="35" applyNumberFormat="0" applyAlignment="0" applyProtection="0"/>
    <xf numFmtId="4" fontId="11" fillId="9" borderId="38">
      <alignment horizontal="right" vertical="center"/>
    </xf>
    <xf numFmtId="0" fontId="14" fillId="0" borderId="41">
      <alignment horizontal="left" vertical="center" wrapText="1" indent="2"/>
    </xf>
    <xf numFmtId="49" fontId="14" fillId="0" borderId="38" applyNumberFormat="0" applyFont="0" applyFill="0" applyBorder="0" applyProtection="0">
      <alignment horizontal="left" vertical="center" indent="2"/>
    </xf>
    <xf numFmtId="0" fontId="11" fillId="7" borderId="38">
      <alignment horizontal="right" vertical="center"/>
    </xf>
    <xf numFmtId="0" fontId="22" fillId="31" borderId="34" applyNumberFormat="0" applyAlignment="0" applyProtection="0"/>
    <xf numFmtId="4" fontId="11" fillId="9" borderId="38">
      <alignment horizontal="right" vertical="center"/>
    </xf>
    <xf numFmtId="0" fontId="14" fillId="8" borderId="38"/>
    <xf numFmtId="0" fontId="24" fillId="31" borderId="35" applyNumberFormat="0" applyAlignment="0" applyProtection="0"/>
    <xf numFmtId="0" fontId="11" fillId="7" borderId="38">
      <alignment horizontal="right" vertical="center"/>
    </xf>
    <xf numFmtId="0" fontId="14" fillId="0" borderId="38">
      <alignment horizontal="right" vertical="center"/>
    </xf>
    <xf numFmtId="0" fontId="44" fillId="0" borderId="36" applyNumberFormat="0" applyFill="0" applyAlignment="0" applyProtection="0"/>
    <xf numFmtId="0" fontId="14" fillId="7" borderId="39">
      <alignment horizontal="left" vertical="center"/>
    </xf>
    <xf numFmtId="0" fontId="37" fillId="18" borderId="35" applyNumberFormat="0" applyAlignment="0" applyProtection="0"/>
    <xf numFmtId="166" fontId="14" fillId="35" borderId="38" applyNumberFormat="0" applyFont="0" applyBorder="0" applyAlignment="0" applyProtection="0">
      <alignment horizontal="right" vertical="center"/>
    </xf>
    <xf numFmtId="0" fontId="19" fillId="34" borderId="37" applyNumberFormat="0" applyFont="0" applyAlignment="0" applyProtection="0"/>
    <xf numFmtId="0" fontId="14" fillId="0" borderId="41">
      <alignment horizontal="left" vertical="center" wrapText="1" indent="2"/>
    </xf>
    <xf numFmtId="4" fontId="14" fillId="8" borderId="38"/>
    <xf numFmtId="49" fontId="13" fillId="0" borderId="38" applyNumberFormat="0" applyFill="0" applyBorder="0" applyProtection="0">
      <alignment horizontal="left" vertical="center"/>
    </xf>
    <xf numFmtId="0" fontId="14" fillId="0" borderId="38">
      <alignment horizontal="right" vertical="center"/>
    </xf>
    <xf numFmtId="4" fontId="11" fillId="9" borderId="40">
      <alignment horizontal="right" vertical="center"/>
    </xf>
    <xf numFmtId="4" fontId="11" fillId="9" borderId="38">
      <alignment horizontal="right" vertical="center"/>
    </xf>
    <xf numFmtId="4" fontId="11" fillId="9" borderId="38">
      <alignment horizontal="right" vertical="center"/>
    </xf>
    <xf numFmtId="0" fontId="16" fillId="7" borderId="38">
      <alignment horizontal="right" vertical="center"/>
    </xf>
    <xf numFmtId="0" fontId="11" fillId="7" borderId="38">
      <alignment horizontal="right" vertical="center"/>
    </xf>
    <xf numFmtId="49" fontId="14" fillId="0" borderId="38" applyNumberFormat="0" applyFont="0" applyFill="0" applyBorder="0" applyProtection="0">
      <alignment horizontal="left" vertical="center" indent="2"/>
    </xf>
    <xf numFmtId="0" fontId="37" fillId="18" borderId="35" applyNumberFormat="0" applyAlignment="0" applyProtection="0"/>
    <xf numFmtId="0" fontId="22" fillId="31" borderId="34" applyNumberFormat="0" applyAlignment="0" applyProtection="0"/>
    <xf numFmtId="49" fontId="14" fillId="0" borderId="38" applyNumberFormat="0" applyFont="0" applyFill="0" applyBorder="0" applyProtection="0">
      <alignment horizontal="left" vertical="center" indent="2"/>
    </xf>
    <xf numFmtId="0" fontId="28" fillId="18" borderId="35" applyNumberFormat="0" applyAlignment="0" applyProtection="0"/>
    <xf numFmtId="4" fontId="14" fillId="0" borderId="38" applyFill="0" applyBorder="0" applyProtection="0">
      <alignment horizontal="right" vertical="center"/>
    </xf>
    <xf numFmtId="0" fontId="25" fillId="31" borderId="35" applyNumberFormat="0" applyAlignment="0" applyProtection="0"/>
    <xf numFmtId="0" fontId="44" fillId="0" borderId="36" applyNumberFormat="0" applyFill="0" applyAlignment="0" applyProtection="0"/>
    <xf numFmtId="0" fontId="41" fillId="31" borderId="34" applyNumberFormat="0" applyAlignment="0" applyProtection="0"/>
    <xf numFmtId="0" fontId="14" fillId="0" borderId="38" applyNumberFormat="0" applyFill="0" applyAlignment="0" applyProtection="0"/>
    <xf numFmtId="4" fontId="14" fillId="0" borderId="38">
      <alignment horizontal="right" vertical="center"/>
    </xf>
    <xf numFmtId="0" fontId="14" fillId="0" borderId="38">
      <alignment horizontal="right" vertical="center"/>
    </xf>
    <xf numFmtId="0" fontId="37" fillId="18" borderId="35" applyNumberFormat="0" applyAlignment="0" applyProtection="0"/>
    <xf numFmtId="0" fontId="22" fillId="31" borderId="34" applyNumberFormat="0" applyAlignment="0" applyProtection="0"/>
    <xf numFmtId="0" fontId="24" fillId="31" borderId="35" applyNumberFormat="0" applyAlignment="0" applyProtection="0"/>
    <xf numFmtId="0" fontId="14" fillId="9" borderId="41">
      <alignment horizontal="left" vertical="center" wrapText="1" indent="2"/>
    </xf>
    <xf numFmtId="0" fontId="25" fillId="31" borderId="35" applyNumberFormat="0" applyAlignment="0" applyProtection="0"/>
    <xf numFmtId="0" fontId="25" fillId="31" borderId="35" applyNumberFormat="0" applyAlignment="0" applyProtection="0"/>
    <xf numFmtId="4" fontId="11" fillId="9" borderId="39">
      <alignment horizontal="right" vertical="center"/>
    </xf>
    <xf numFmtId="0" fontId="11" fillId="9" borderId="39">
      <alignment horizontal="right" vertical="center"/>
    </xf>
    <xf numFmtId="0" fontId="11" fillId="9" borderId="38">
      <alignment horizontal="right" vertical="center"/>
    </xf>
    <xf numFmtId="4" fontId="16" fillId="7" borderId="38">
      <alignment horizontal="right" vertical="center"/>
    </xf>
    <xf numFmtId="0" fontId="28" fillId="18" borderId="35" applyNumberFormat="0" applyAlignment="0" applyProtection="0"/>
    <xf numFmtId="0" fontId="29" fillId="0" borderId="36" applyNumberFormat="0" applyFill="0" applyAlignment="0" applyProtection="0"/>
    <xf numFmtId="0" fontId="44" fillId="0" borderId="36" applyNumberFormat="0" applyFill="0" applyAlignment="0" applyProtection="0"/>
    <xf numFmtId="0" fontId="19" fillId="34" borderId="37" applyNumberFormat="0" applyFont="0" applyAlignment="0" applyProtection="0"/>
    <xf numFmtId="0" fontId="37" fillId="18" borderId="35" applyNumberFormat="0" applyAlignment="0" applyProtection="0"/>
    <xf numFmtId="49" fontId="13" fillId="0" borderId="38" applyNumberFormat="0" applyFill="0" applyBorder="0" applyProtection="0">
      <alignment horizontal="left" vertical="center"/>
    </xf>
    <xf numFmtId="0" fontId="14" fillId="9" borderId="41">
      <alignment horizontal="left" vertical="center" wrapText="1" indent="2"/>
    </xf>
    <xf numFmtId="0" fontId="25" fillId="31" borderId="35" applyNumberFormat="0" applyAlignment="0" applyProtection="0"/>
    <xf numFmtId="0" fontId="14" fillId="0" borderId="41">
      <alignment horizontal="left" vertical="center" wrapText="1" indent="2"/>
    </xf>
    <xf numFmtId="0" fontId="19" fillId="34" borderId="37" applyNumberFormat="0" applyFont="0" applyAlignment="0" applyProtection="0"/>
    <xf numFmtId="0" fontId="12" fillId="34" borderId="37" applyNumberFormat="0" applyFont="0" applyAlignment="0" applyProtection="0"/>
    <xf numFmtId="0" fontId="41" fillId="31" borderId="34" applyNumberFormat="0" applyAlignment="0" applyProtection="0"/>
    <xf numFmtId="0" fontId="44" fillId="0" borderId="36" applyNumberFormat="0" applyFill="0" applyAlignment="0" applyProtection="0"/>
    <xf numFmtId="4" fontId="14" fillId="8" borderId="38"/>
    <xf numFmtId="0" fontId="11" fillId="9" borderId="38">
      <alignment horizontal="right" vertical="center"/>
    </xf>
    <xf numFmtId="0" fontId="44" fillId="0" borderId="36" applyNumberFormat="0" applyFill="0" applyAlignment="0" applyProtection="0"/>
    <xf numFmtId="4" fontId="11" fillId="9" borderId="40">
      <alignment horizontal="right" vertical="center"/>
    </xf>
    <xf numFmtId="0" fontId="24" fillId="31" borderId="35" applyNumberFormat="0" applyAlignment="0" applyProtection="0"/>
    <xf numFmtId="0" fontId="11" fillId="9" borderId="39">
      <alignment horizontal="right" vertical="center"/>
    </xf>
    <xf numFmtId="0" fontId="25" fillId="31" borderId="35" applyNumberFormat="0" applyAlignment="0" applyProtection="0"/>
    <xf numFmtId="0" fontId="29" fillId="0" borderId="36" applyNumberFormat="0" applyFill="0" applyAlignment="0" applyProtection="0"/>
    <xf numFmtId="0" fontId="19" fillId="34" borderId="37" applyNumberFormat="0" applyFont="0" applyAlignment="0" applyProtection="0"/>
    <xf numFmtId="4" fontId="11" fillId="9" borderId="39">
      <alignment horizontal="right" vertical="center"/>
    </xf>
    <xf numFmtId="0" fontId="14" fillId="9" borderId="41">
      <alignment horizontal="left" vertical="center" wrapText="1" indent="2"/>
    </xf>
    <xf numFmtId="0" fontId="14" fillId="8" borderId="38"/>
    <xf numFmtId="166" fontId="14" fillId="35" borderId="38" applyNumberFormat="0" applyFont="0" applyBorder="0" applyAlignment="0" applyProtection="0">
      <alignment horizontal="right" vertical="center"/>
    </xf>
    <xf numFmtId="0" fontId="14" fillId="0" borderId="38" applyNumberFormat="0" applyFill="0" applyAlignment="0" applyProtection="0"/>
    <xf numFmtId="4" fontId="14" fillId="0" borderId="38" applyFill="0" applyBorder="0" applyProtection="0">
      <alignment horizontal="right" vertical="center"/>
    </xf>
    <xf numFmtId="4" fontId="11" fillId="7" borderId="38">
      <alignment horizontal="right" vertical="center"/>
    </xf>
    <xf numFmtId="0" fontId="29" fillId="0" borderId="36" applyNumberFormat="0" applyFill="0" applyAlignment="0" applyProtection="0"/>
    <xf numFmtId="49" fontId="13" fillId="0" borderId="38" applyNumberFormat="0" applyFill="0" applyBorder="0" applyProtection="0">
      <alignment horizontal="left" vertical="center"/>
    </xf>
    <xf numFmtId="49" fontId="14" fillId="0" borderId="39" applyNumberFormat="0" applyFont="0" applyFill="0" applyBorder="0" applyProtection="0">
      <alignment horizontal="left" vertical="center" indent="5"/>
    </xf>
    <xf numFmtId="0" fontId="14" fillId="7" borderId="39">
      <alignment horizontal="left" vertical="center"/>
    </xf>
    <xf numFmtId="0" fontId="25" fillId="31" borderId="35" applyNumberFormat="0" applyAlignment="0" applyProtection="0"/>
    <xf numFmtId="4" fontId="11" fillId="9" borderId="40">
      <alignment horizontal="right" vertical="center"/>
    </xf>
    <xf numFmtId="0" fontId="37" fillId="18" borderId="35" applyNumberFormat="0" applyAlignment="0" applyProtection="0"/>
    <xf numFmtId="0" fontId="37" fillId="18" borderId="35" applyNumberFormat="0" applyAlignment="0" applyProtection="0"/>
    <xf numFmtId="0" fontId="19" fillId="34" borderId="37" applyNumberFormat="0" applyFont="0" applyAlignment="0" applyProtection="0"/>
    <xf numFmtId="0" fontId="41" fillId="31" borderId="34" applyNumberFormat="0" applyAlignment="0" applyProtection="0"/>
    <xf numFmtId="0" fontId="44" fillId="0" borderId="36" applyNumberFormat="0" applyFill="0" applyAlignment="0" applyProtection="0"/>
    <xf numFmtId="0" fontId="11" fillId="9" borderId="38">
      <alignment horizontal="right" vertical="center"/>
    </xf>
    <xf numFmtId="0" fontId="12" fillId="34" borderId="37" applyNumberFormat="0" applyFont="0" applyAlignment="0" applyProtection="0"/>
    <xf numFmtId="4" fontId="14" fillId="0" borderId="38">
      <alignment horizontal="right" vertical="center"/>
    </xf>
    <xf numFmtId="0" fontId="44" fillId="0" borderId="36" applyNumberFormat="0" applyFill="0" applyAlignment="0" applyProtection="0"/>
    <xf numFmtId="0" fontId="11" fillId="9" borderId="38">
      <alignment horizontal="right" vertical="center"/>
    </xf>
    <xf numFmtId="0" fontId="11" fillId="9" borderId="38">
      <alignment horizontal="right" vertical="center"/>
    </xf>
    <xf numFmtId="4" fontId="16" fillId="7" borderId="38">
      <alignment horizontal="right" vertical="center"/>
    </xf>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11" fillId="9" borderId="39">
      <alignment horizontal="right" vertical="center"/>
    </xf>
    <xf numFmtId="4" fontId="11" fillId="9" borderId="39">
      <alignment horizontal="right" vertical="center"/>
    </xf>
    <xf numFmtId="0" fontId="11" fillId="9" borderId="40">
      <alignment horizontal="right" vertical="center"/>
    </xf>
    <xf numFmtId="4" fontId="11" fillId="9" borderId="40">
      <alignment horizontal="right" vertical="center"/>
    </xf>
    <xf numFmtId="0" fontId="25" fillId="31" borderId="35"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0" fontId="37" fillId="18" borderId="35" applyNumberFormat="0" applyAlignment="0" applyProtection="0"/>
    <xf numFmtId="0" fontId="14" fillId="0" borderId="38">
      <alignment horizontal="right" vertical="center"/>
    </xf>
    <xf numFmtId="4" fontId="14" fillId="0" borderId="38">
      <alignment horizontal="right" vertical="center"/>
    </xf>
    <xf numFmtId="0" fontId="14" fillId="0" borderId="38" applyNumberFormat="0" applyFill="0" applyAlignment="0" applyProtection="0"/>
    <xf numFmtId="0" fontId="41" fillId="31" borderId="34" applyNumberFormat="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0" fontId="44" fillId="0" borderId="36" applyNumberFormat="0" applyFill="0" applyAlignment="0" applyProtection="0"/>
    <xf numFmtId="0" fontId="12" fillId="34" borderId="37" applyNumberFormat="0" applyFont="0" applyAlignment="0" applyProtection="0"/>
    <xf numFmtId="0" fontId="19" fillId="34" borderId="37" applyNumberFormat="0" applyFont="0" applyAlignment="0" applyProtection="0"/>
    <xf numFmtId="0" fontId="14" fillId="0" borderId="38" applyNumberFormat="0" applyFill="0" applyAlignment="0" applyProtection="0"/>
    <xf numFmtId="0" fontId="29" fillId="0" borderId="36" applyNumberFormat="0" applyFill="0" applyAlignment="0" applyProtection="0"/>
    <xf numFmtId="0" fontId="44" fillId="0" borderId="36" applyNumberFormat="0" applyFill="0" applyAlignment="0" applyProtection="0"/>
    <xf numFmtId="0" fontId="28" fillId="18" borderId="35" applyNumberFormat="0" applyAlignment="0" applyProtection="0"/>
    <xf numFmtId="0" fontId="25" fillId="31" borderId="35" applyNumberFormat="0" applyAlignment="0" applyProtection="0"/>
    <xf numFmtId="4" fontId="16" fillId="7" borderId="38">
      <alignment horizontal="right" vertical="center"/>
    </xf>
    <xf numFmtId="0" fontId="11" fillId="7" borderId="38">
      <alignment horizontal="right" vertical="center"/>
    </xf>
    <xf numFmtId="166" fontId="14" fillId="35" borderId="38" applyNumberFormat="0" applyFont="0" applyBorder="0" applyAlignment="0" applyProtection="0">
      <alignment horizontal="right" vertical="center"/>
    </xf>
    <xf numFmtId="0" fontId="29" fillId="0" borderId="36" applyNumberFormat="0" applyFill="0" applyAlignment="0" applyProtection="0"/>
    <xf numFmtId="49" fontId="14" fillId="0" borderId="38" applyNumberFormat="0" applyFont="0" applyFill="0" applyBorder="0" applyProtection="0">
      <alignment horizontal="left" vertical="center" indent="2"/>
    </xf>
    <xf numFmtId="49" fontId="14" fillId="0" borderId="39" applyNumberFormat="0" applyFont="0" applyFill="0" applyBorder="0" applyProtection="0">
      <alignment horizontal="left" vertical="center" indent="5"/>
    </xf>
    <xf numFmtId="49" fontId="14" fillId="0" borderId="38" applyNumberFormat="0" applyFont="0" applyFill="0" applyBorder="0" applyProtection="0">
      <alignment horizontal="left" vertical="center" indent="2"/>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4" fillId="0" borderId="41">
      <alignment horizontal="left" vertical="center" wrapText="1" indent="2"/>
    </xf>
    <xf numFmtId="0" fontId="41" fillId="31" borderId="34" applyNumberFormat="0" applyAlignment="0" applyProtection="0"/>
    <xf numFmtId="0" fontId="11" fillId="9" borderId="40">
      <alignment horizontal="right" vertical="center"/>
    </xf>
    <xf numFmtId="0" fontId="28" fillId="18" borderId="35" applyNumberFormat="0" applyAlignment="0" applyProtection="0"/>
    <xf numFmtId="0" fontId="11" fillId="9" borderId="40">
      <alignment horizontal="right" vertical="center"/>
    </xf>
    <xf numFmtId="4" fontId="11" fillId="9" borderId="38">
      <alignment horizontal="right" vertical="center"/>
    </xf>
    <xf numFmtId="0" fontId="11" fillId="9" borderId="38">
      <alignment horizontal="right" vertical="center"/>
    </xf>
    <xf numFmtId="0" fontId="22" fillId="31" borderId="34" applyNumberFormat="0" applyAlignment="0" applyProtection="0"/>
    <xf numFmtId="0" fontId="24" fillId="31" borderId="35" applyNumberFormat="0" applyAlignment="0" applyProtection="0"/>
    <xf numFmtId="0" fontId="29" fillId="0" borderId="36" applyNumberFormat="0" applyFill="0" applyAlignment="0" applyProtection="0"/>
    <xf numFmtId="0" fontId="14" fillId="8" borderId="38"/>
    <xf numFmtId="4" fontId="14" fillId="8" borderId="38"/>
    <xf numFmtId="4" fontId="11" fillId="9" borderId="38">
      <alignment horizontal="right" vertical="center"/>
    </xf>
    <xf numFmtId="0" fontId="16" fillId="7" borderId="38">
      <alignment horizontal="right" vertical="center"/>
    </xf>
    <xf numFmtId="0" fontId="28" fillId="18" borderId="35" applyNumberFormat="0" applyAlignment="0" applyProtection="0"/>
    <xf numFmtId="0" fontId="25" fillId="31" borderId="35" applyNumberFormat="0" applyAlignment="0" applyProtection="0"/>
    <xf numFmtId="4" fontId="14" fillId="0" borderId="38">
      <alignment horizontal="right" vertical="center"/>
    </xf>
    <xf numFmtId="0" fontId="14" fillId="9" borderId="41">
      <alignment horizontal="left" vertical="center" wrapText="1" indent="2"/>
    </xf>
    <xf numFmtId="0" fontId="14" fillId="0" borderId="41">
      <alignment horizontal="left" vertical="center" wrapText="1" indent="2"/>
    </xf>
    <xf numFmtId="0" fontId="41" fillId="31" borderId="34" applyNumberFormat="0" applyAlignment="0" applyProtection="0"/>
    <xf numFmtId="0" fontId="37" fillId="18" borderId="35" applyNumberFormat="0" applyAlignment="0" applyProtection="0"/>
    <xf numFmtId="0" fontId="24" fillId="31" borderId="35" applyNumberFormat="0" applyAlignment="0" applyProtection="0"/>
    <xf numFmtId="0" fontId="22" fillId="31" borderId="34" applyNumberFormat="0" applyAlignment="0" applyProtection="0"/>
    <xf numFmtId="0" fontId="11" fillId="9" borderId="40">
      <alignment horizontal="right" vertical="center"/>
    </xf>
    <xf numFmtId="0" fontId="16" fillId="7" borderId="38">
      <alignment horizontal="right" vertical="center"/>
    </xf>
    <xf numFmtId="4" fontId="11" fillId="7" borderId="38">
      <alignment horizontal="right" vertical="center"/>
    </xf>
    <xf numFmtId="4" fontId="11" fillId="9" borderId="38">
      <alignment horizontal="right" vertical="center"/>
    </xf>
    <xf numFmtId="49" fontId="14" fillId="0" borderId="39" applyNumberFormat="0" applyFont="0" applyFill="0" applyBorder="0" applyProtection="0">
      <alignment horizontal="left" vertical="center" indent="5"/>
    </xf>
    <xf numFmtId="4" fontId="14" fillId="0" borderId="38" applyFill="0" applyBorder="0" applyProtection="0">
      <alignment horizontal="right" vertical="center"/>
    </xf>
    <xf numFmtId="4" fontId="11" fillId="7" borderId="38">
      <alignment horizontal="right" vertical="center"/>
    </xf>
    <xf numFmtId="0" fontId="37" fillId="18" borderId="35" applyNumberFormat="0" applyAlignment="0" applyProtection="0"/>
    <xf numFmtId="0" fontId="28" fillId="18" borderId="35" applyNumberFormat="0" applyAlignment="0" applyProtection="0"/>
    <xf numFmtId="0" fontId="24" fillId="31" borderId="35"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9" borderId="41">
      <alignment horizontal="left" vertical="center" wrapText="1" indent="2"/>
    </xf>
    <xf numFmtId="0" fontId="14" fillId="0" borderId="41">
      <alignment horizontal="left" vertical="center" wrapText="1" indent="2"/>
    </xf>
    <xf numFmtId="0" fontId="22" fillId="31" borderId="34" applyNumberFormat="0" applyAlignment="0" applyProtection="0"/>
    <xf numFmtId="0" fontId="24" fillId="31" borderId="35" applyNumberFormat="0" applyAlignment="0" applyProtection="0"/>
    <xf numFmtId="0" fontId="25" fillId="31" borderId="35" applyNumberFormat="0" applyAlignment="0" applyProtection="0"/>
    <xf numFmtId="0" fontId="28" fillId="18" borderId="35" applyNumberFormat="0" applyAlignment="0" applyProtection="0"/>
    <xf numFmtId="0" fontId="29" fillId="0" borderId="36" applyNumberFormat="0" applyFill="0" applyAlignment="0" applyProtection="0"/>
    <xf numFmtId="0" fontId="37" fillId="18" borderId="35" applyNumberFormat="0" applyAlignment="0" applyProtection="0"/>
    <xf numFmtId="0" fontId="19" fillId="34" borderId="37" applyNumberFormat="0" applyFont="0" applyAlignment="0" applyProtection="0"/>
    <xf numFmtId="0" fontId="12" fillId="34" borderId="37" applyNumberFormat="0" applyFont="0" applyAlignment="0" applyProtection="0"/>
    <xf numFmtId="0" fontId="41" fillId="31" borderId="34" applyNumberFormat="0" applyAlignment="0" applyProtection="0"/>
    <xf numFmtId="0" fontId="44" fillId="0" borderId="36" applyNumberFormat="0" applyFill="0" applyAlignment="0" applyProtection="0"/>
    <xf numFmtId="0" fontId="25" fillId="31" borderId="35" applyNumberFormat="0" applyAlignment="0" applyProtection="0"/>
    <xf numFmtId="0" fontId="37" fillId="18" borderId="35" applyNumberFormat="0" applyAlignment="0" applyProtection="0"/>
    <xf numFmtId="0" fontId="19" fillId="34" borderId="37" applyNumberFormat="0" applyFont="0" applyAlignment="0" applyProtection="0"/>
    <xf numFmtId="0" fontId="41" fillId="31" borderId="34" applyNumberFormat="0" applyAlignment="0" applyProtection="0"/>
    <xf numFmtId="0" fontId="44" fillId="0" borderId="36" applyNumberFormat="0" applyFill="0" applyAlignment="0" applyProtection="0"/>
    <xf numFmtId="0" fontId="11" fillId="9" borderId="40">
      <alignment horizontal="right" vertical="center"/>
    </xf>
    <xf numFmtId="4" fontId="11" fillId="9" borderId="40">
      <alignment horizontal="right" vertical="center"/>
    </xf>
    <xf numFmtId="0" fontId="25" fillId="31" borderId="35" applyNumberFormat="0" applyAlignment="0" applyProtection="0"/>
    <xf numFmtId="0" fontId="37" fillId="18" borderId="35" applyNumberFormat="0" applyAlignment="0" applyProtection="0"/>
    <xf numFmtId="0" fontId="41" fillId="31" borderId="34" applyNumberFormat="0" applyAlignment="0" applyProtection="0"/>
    <xf numFmtId="0" fontId="44" fillId="0" borderId="36" applyNumberFormat="0" applyFill="0" applyAlignment="0" applyProtection="0"/>
    <xf numFmtId="0" fontId="22" fillId="31" borderId="34" applyNumberFormat="0" applyAlignment="0" applyProtection="0"/>
    <xf numFmtId="0" fontId="24" fillId="31" borderId="35" applyNumberFormat="0" applyAlignment="0" applyProtection="0"/>
    <xf numFmtId="0" fontId="29" fillId="0" borderId="36" applyNumberFormat="0" applyFill="0" applyAlignment="0" applyProtection="0"/>
    <xf numFmtId="49" fontId="14" fillId="0" borderId="38" applyNumberFormat="0" applyFont="0" applyFill="0" applyBorder="0" applyProtection="0">
      <alignment horizontal="left" vertical="center" indent="2"/>
    </xf>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28" fillId="18" borderId="35" applyNumberFormat="0" applyAlignment="0" applyProtection="0"/>
    <xf numFmtId="0" fontId="14" fillId="0" borderId="38">
      <alignment horizontal="right" vertical="center"/>
    </xf>
    <xf numFmtId="4" fontId="14" fillId="0" borderId="38">
      <alignment horizontal="right" vertical="center"/>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4" fillId="0" borderId="38" applyNumberFormat="0" applyFill="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4" fontId="11" fillId="9" borderId="38">
      <alignment horizontal="right" vertical="center"/>
    </xf>
    <xf numFmtId="0" fontId="14" fillId="8" borderId="38"/>
    <xf numFmtId="0" fontId="24" fillId="31" borderId="35" applyNumberFormat="0" applyAlignment="0" applyProtection="0"/>
    <xf numFmtId="0" fontId="11" fillId="7" borderId="38">
      <alignment horizontal="right" vertical="center"/>
    </xf>
    <xf numFmtId="0" fontId="14" fillId="0" borderId="38">
      <alignment horizontal="right" vertical="center"/>
    </xf>
    <xf numFmtId="0" fontId="44" fillId="0" borderId="36" applyNumberFormat="0" applyFill="0" applyAlignment="0" applyProtection="0"/>
    <xf numFmtId="0" fontId="14" fillId="7" borderId="39">
      <alignment horizontal="left" vertical="center"/>
    </xf>
    <xf numFmtId="0" fontId="37" fillId="18" borderId="35" applyNumberFormat="0" applyAlignment="0" applyProtection="0"/>
    <xf numFmtId="166" fontId="14" fillId="35" borderId="38" applyNumberFormat="0" applyFont="0" applyBorder="0" applyAlignment="0" applyProtection="0">
      <alignment horizontal="right" vertical="center"/>
    </xf>
    <xf numFmtId="0" fontId="19" fillId="34" borderId="37" applyNumberFormat="0" applyFont="0" applyAlignment="0" applyProtection="0"/>
    <xf numFmtId="0" fontId="14" fillId="0" borderId="41">
      <alignment horizontal="left" vertical="center" wrapText="1" indent="2"/>
    </xf>
    <xf numFmtId="4" fontId="14" fillId="8" borderId="38"/>
    <xf numFmtId="49" fontId="13" fillId="0" borderId="38" applyNumberFormat="0" applyFill="0" applyBorder="0" applyProtection="0">
      <alignment horizontal="left" vertical="center"/>
    </xf>
    <xf numFmtId="0" fontId="14" fillId="0" borderId="38">
      <alignment horizontal="right" vertical="center"/>
    </xf>
    <xf numFmtId="4" fontId="11" fillId="9" borderId="40">
      <alignment horizontal="right" vertical="center"/>
    </xf>
    <xf numFmtId="4" fontId="11" fillId="9" borderId="38">
      <alignment horizontal="right" vertical="center"/>
    </xf>
    <xf numFmtId="4" fontId="11" fillId="9" borderId="38">
      <alignment horizontal="right" vertical="center"/>
    </xf>
    <xf numFmtId="0" fontId="16" fillId="7" borderId="38">
      <alignment horizontal="right" vertical="center"/>
    </xf>
    <xf numFmtId="0" fontId="11" fillId="7" borderId="38">
      <alignment horizontal="right" vertical="center"/>
    </xf>
    <xf numFmtId="49" fontId="14" fillId="0" borderId="38" applyNumberFormat="0" applyFont="0" applyFill="0" applyBorder="0" applyProtection="0">
      <alignment horizontal="left" vertical="center" indent="2"/>
    </xf>
    <xf numFmtId="0" fontId="37" fillId="18" borderId="35" applyNumberFormat="0" applyAlignment="0" applyProtection="0"/>
    <xf numFmtId="0" fontId="22" fillId="31" borderId="34" applyNumberFormat="0" applyAlignment="0" applyProtection="0"/>
    <xf numFmtId="49" fontId="14" fillId="0" borderId="38" applyNumberFormat="0" applyFont="0" applyFill="0" applyBorder="0" applyProtection="0">
      <alignment horizontal="left" vertical="center" indent="2"/>
    </xf>
    <xf numFmtId="0" fontId="28" fillId="18" borderId="35" applyNumberFormat="0" applyAlignment="0" applyProtection="0"/>
    <xf numFmtId="4" fontId="14" fillId="0" borderId="38" applyFill="0" applyBorder="0" applyProtection="0">
      <alignment horizontal="right" vertical="center"/>
    </xf>
    <xf numFmtId="0" fontId="25" fillId="31" borderId="35" applyNumberFormat="0" applyAlignment="0" applyProtection="0"/>
    <xf numFmtId="0" fontId="44" fillId="0" borderId="36" applyNumberFormat="0" applyFill="0" applyAlignment="0" applyProtection="0"/>
    <xf numFmtId="0" fontId="41" fillId="31" borderId="34" applyNumberFormat="0" applyAlignment="0" applyProtection="0"/>
    <xf numFmtId="0" fontId="14" fillId="0" borderId="38" applyNumberFormat="0" applyFill="0" applyAlignment="0" applyProtection="0"/>
    <xf numFmtId="4" fontId="14" fillId="0" borderId="38">
      <alignment horizontal="right" vertical="center"/>
    </xf>
    <xf numFmtId="0" fontId="14" fillId="0" borderId="38">
      <alignment horizontal="right" vertical="center"/>
    </xf>
    <xf numFmtId="0" fontId="37" fillId="18" borderId="35" applyNumberFormat="0" applyAlignment="0" applyProtection="0"/>
    <xf numFmtId="0" fontId="22" fillId="31" borderId="34" applyNumberFormat="0" applyAlignment="0" applyProtection="0"/>
    <xf numFmtId="0" fontId="24" fillId="31" borderId="35" applyNumberFormat="0" applyAlignment="0" applyProtection="0"/>
    <xf numFmtId="0" fontId="14" fillId="9" borderId="41">
      <alignment horizontal="left" vertical="center" wrapText="1" indent="2"/>
    </xf>
    <xf numFmtId="0" fontId="25" fillId="31" borderId="35" applyNumberFormat="0" applyAlignment="0" applyProtection="0"/>
    <xf numFmtId="0" fontId="25" fillId="31" borderId="35" applyNumberFormat="0" applyAlignment="0" applyProtection="0"/>
    <xf numFmtId="4" fontId="11" fillId="9" borderId="39">
      <alignment horizontal="right" vertical="center"/>
    </xf>
    <xf numFmtId="0" fontId="11" fillId="9" borderId="39">
      <alignment horizontal="right" vertical="center"/>
    </xf>
    <xf numFmtId="0" fontId="11" fillId="9" borderId="38">
      <alignment horizontal="right" vertical="center"/>
    </xf>
    <xf numFmtId="4" fontId="16" fillId="7" borderId="38">
      <alignment horizontal="right" vertical="center"/>
    </xf>
    <xf numFmtId="0" fontId="28" fillId="18" borderId="35" applyNumberFormat="0" applyAlignment="0" applyProtection="0"/>
    <xf numFmtId="0" fontId="29" fillId="0" borderId="36" applyNumberFormat="0" applyFill="0" applyAlignment="0" applyProtection="0"/>
    <xf numFmtId="0" fontId="44" fillId="0" borderId="36" applyNumberFormat="0" applyFill="0" applyAlignment="0" applyProtection="0"/>
    <xf numFmtId="0" fontId="19" fillId="34" borderId="37" applyNumberFormat="0" applyFont="0" applyAlignment="0" applyProtection="0"/>
    <xf numFmtId="0" fontId="37" fillId="18" borderId="35" applyNumberFormat="0" applyAlignment="0" applyProtection="0"/>
    <xf numFmtId="49" fontId="13" fillId="0" borderId="38" applyNumberFormat="0" applyFill="0" applyBorder="0" applyProtection="0">
      <alignment horizontal="left" vertical="center"/>
    </xf>
    <xf numFmtId="0" fontId="14" fillId="9" borderId="41">
      <alignment horizontal="left" vertical="center" wrapText="1" indent="2"/>
    </xf>
    <xf numFmtId="0" fontId="25" fillId="31" borderId="35" applyNumberFormat="0" applyAlignment="0" applyProtection="0"/>
    <xf numFmtId="0" fontId="14" fillId="0" borderId="41">
      <alignment horizontal="left" vertical="center" wrapText="1" indent="2"/>
    </xf>
    <xf numFmtId="0" fontId="19" fillId="34" borderId="37" applyNumberFormat="0" applyFont="0" applyAlignment="0" applyProtection="0"/>
    <xf numFmtId="0" fontId="12" fillId="34" borderId="37" applyNumberFormat="0" applyFont="0" applyAlignment="0" applyProtection="0"/>
    <xf numFmtId="0" fontId="41" fillId="31" borderId="34" applyNumberFormat="0" applyAlignment="0" applyProtection="0"/>
    <xf numFmtId="0" fontId="44" fillId="0" borderId="36" applyNumberFormat="0" applyFill="0" applyAlignment="0" applyProtection="0"/>
    <xf numFmtId="4" fontId="14" fillId="8" borderId="38"/>
    <xf numFmtId="0" fontId="11" fillId="9" borderId="38">
      <alignment horizontal="right" vertical="center"/>
    </xf>
    <xf numFmtId="0" fontId="44" fillId="0" borderId="36" applyNumberFormat="0" applyFill="0" applyAlignment="0" applyProtection="0"/>
    <xf numFmtId="4" fontId="11" fillId="9" borderId="40">
      <alignment horizontal="right" vertical="center"/>
    </xf>
    <xf numFmtId="0" fontId="24" fillId="31" borderId="35" applyNumberFormat="0" applyAlignment="0" applyProtection="0"/>
    <xf numFmtId="0" fontId="11" fillId="9" borderId="39">
      <alignment horizontal="right" vertical="center"/>
    </xf>
    <xf numFmtId="0" fontId="25" fillId="31" borderId="35" applyNumberFormat="0" applyAlignment="0" applyProtection="0"/>
    <xf numFmtId="0" fontId="29" fillId="0" borderId="36" applyNumberFormat="0" applyFill="0" applyAlignment="0" applyProtection="0"/>
    <xf numFmtId="0" fontId="19" fillId="34" borderId="37" applyNumberFormat="0" applyFont="0" applyAlignment="0" applyProtection="0"/>
    <xf numFmtId="4" fontId="11" fillId="9" borderId="39">
      <alignment horizontal="right" vertical="center"/>
    </xf>
    <xf numFmtId="0" fontId="14" fillId="9" borderId="41">
      <alignment horizontal="left" vertical="center" wrapText="1" indent="2"/>
    </xf>
    <xf numFmtId="0" fontId="14" fillId="8" borderId="38"/>
    <xf numFmtId="166" fontId="14" fillId="35" borderId="38" applyNumberFormat="0" applyFont="0" applyBorder="0" applyAlignment="0" applyProtection="0">
      <alignment horizontal="right" vertical="center"/>
    </xf>
    <xf numFmtId="0" fontId="14" fillId="0" borderId="38" applyNumberFormat="0" applyFill="0" applyAlignment="0" applyProtection="0"/>
    <xf numFmtId="4" fontId="14" fillId="0" borderId="38" applyFill="0" applyBorder="0" applyProtection="0">
      <alignment horizontal="right" vertical="center"/>
    </xf>
    <xf numFmtId="4" fontId="11" fillId="7" borderId="38">
      <alignment horizontal="right" vertical="center"/>
    </xf>
    <xf numFmtId="0" fontId="29" fillId="0" borderId="36" applyNumberFormat="0" applyFill="0" applyAlignment="0" applyProtection="0"/>
    <xf numFmtId="49" fontId="13" fillId="0" borderId="38" applyNumberFormat="0" applyFill="0" applyBorder="0" applyProtection="0">
      <alignment horizontal="left" vertical="center"/>
    </xf>
    <xf numFmtId="49" fontId="14" fillId="0" borderId="39" applyNumberFormat="0" applyFont="0" applyFill="0" applyBorder="0" applyProtection="0">
      <alignment horizontal="left" vertical="center" indent="5"/>
    </xf>
    <xf numFmtId="0" fontId="14" fillId="7" borderId="39">
      <alignment horizontal="left" vertical="center"/>
    </xf>
    <xf numFmtId="0" fontId="25" fillId="31" borderId="35" applyNumberFormat="0" applyAlignment="0" applyProtection="0"/>
    <xf numFmtId="4" fontId="11" fillId="9" borderId="40">
      <alignment horizontal="right" vertical="center"/>
    </xf>
    <xf numFmtId="0" fontId="37" fillId="18" borderId="35" applyNumberFormat="0" applyAlignment="0" applyProtection="0"/>
    <xf numFmtId="0" fontId="37" fillId="18" borderId="35" applyNumberFormat="0" applyAlignment="0" applyProtection="0"/>
    <xf numFmtId="0" fontId="19" fillId="34" borderId="37" applyNumberFormat="0" applyFont="0" applyAlignment="0" applyProtection="0"/>
    <xf numFmtId="0" fontId="41" fillId="31" borderId="34" applyNumberFormat="0" applyAlignment="0" applyProtection="0"/>
    <xf numFmtId="0" fontId="44" fillId="0" borderId="36" applyNumberFormat="0" applyFill="0" applyAlignment="0" applyProtection="0"/>
    <xf numFmtId="0" fontId="11" fillId="9" borderId="38">
      <alignment horizontal="right" vertical="center"/>
    </xf>
    <xf numFmtId="0" fontId="12" fillId="34" borderId="37" applyNumberFormat="0" applyFont="0" applyAlignment="0" applyProtection="0"/>
    <xf numFmtId="4" fontId="14" fillId="0" borderId="38">
      <alignment horizontal="right" vertical="center"/>
    </xf>
    <xf numFmtId="0" fontId="44" fillId="0" borderId="36" applyNumberFormat="0" applyFill="0" applyAlignment="0" applyProtection="0"/>
    <xf numFmtId="0" fontId="11" fillId="9" borderId="38">
      <alignment horizontal="right" vertical="center"/>
    </xf>
    <xf numFmtId="0" fontId="11" fillId="9" borderId="38">
      <alignment horizontal="right" vertical="center"/>
    </xf>
    <xf numFmtId="4" fontId="16" fillId="7" borderId="38">
      <alignment horizontal="right" vertical="center"/>
    </xf>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11" fillId="9" borderId="39">
      <alignment horizontal="right" vertical="center"/>
    </xf>
    <xf numFmtId="4" fontId="11" fillId="9" borderId="39">
      <alignment horizontal="right" vertical="center"/>
    </xf>
    <xf numFmtId="0" fontId="11" fillId="9" borderId="40">
      <alignment horizontal="right" vertical="center"/>
    </xf>
    <xf numFmtId="4" fontId="11" fillId="9" borderId="40">
      <alignment horizontal="right" vertical="center"/>
    </xf>
    <xf numFmtId="0" fontId="25" fillId="31" borderId="35"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0" fontId="37" fillId="18" borderId="35" applyNumberFormat="0" applyAlignment="0" applyProtection="0"/>
    <xf numFmtId="0" fontId="14" fillId="0" borderId="38">
      <alignment horizontal="right" vertical="center"/>
    </xf>
    <xf numFmtId="4" fontId="14" fillId="0" borderId="38">
      <alignment horizontal="right" vertical="center"/>
    </xf>
    <xf numFmtId="0" fontId="14" fillId="0" borderId="38" applyNumberFormat="0" applyFill="0" applyAlignment="0" applyProtection="0"/>
    <xf numFmtId="0" fontId="41" fillId="31" borderId="34" applyNumberFormat="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0" fontId="44" fillId="0" borderId="36" applyNumberFormat="0" applyFill="0" applyAlignment="0" applyProtection="0"/>
    <xf numFmtId="0" fontId="12" fillId="34" borderId="37" applyNumberFormat="0" applyFont="0" applyAlignment="0" applyProtection="0"/>
    <xf numFmtId="0" fontId="19" fillId="34" borderId="37" applyNumberFormat="0" applyFont="0" applyAlignment="0" applyProtection="0"/>
    <xf numFmtId="0" fontId="14" fillId="0" borderId="38" applyNumberFormat="0" applyFill="0" applyAlignment="0" applyProtection="0"/>
    <xf numFmtId="0" fontId="29" fillId="0" borderId="36" applyNumberFormat="0" applyFill="0" applyAlignment="0" applyProtection="0"/>
    <xf numFmtId="0" fontId="44" fillId="0" borderId="36" applyNumberFormat="0" applyFill="0" applyAlignment="0" applyProtection="0"/>
    <xf numFmtId="0" fontId="28" fillId="18" borderId="35" applyNumberFormat="0" applyAlignment="0" applyProtection="0"/>
    <xf numFmtId="0" fontId="25" fillId="31" borderId="35" applyNumberFormat="0" applyAlignment="0" applyProtection="0"/>
    <xf numFmtId="4" fontId="16" fillId="7" borderId="38">
      <alignment horizontal="right" vertical="center"/>
    </xf>
    <xf numFmtId="0" fontId="11" fillId="7" borderId="38">
      <alignment horizontal="right" vertical="center"/>
    </xf>
    <xf numFmtId="166" fontId="14" fillId="35" borderId="38" applyNumberFormat="0" applyFont="0" applyBorder="0" applyAlignment="0" applyProtection="0">
      <alignment horizontal="right" vertical="center"/>
    </xf>
    <xf numFmtId="0" fontId="29" fillId="0" borderId="36" applyNumberFormat="0" applyFill="0" applyAlignment="0" applyProtection="0"/>
    <xf numFmtId="49" fontId="14" fillId="0" borderId="38" applyNumberFormat="0" applyFont="0" applyFill="0" applyBorder="0" applyProtection="0">
      <alignment horizontal="left" vertical="center" indent="2"/>
    </xf>
    <xf numFmtId="49" fontId="14" fillId="0" borderId="39" applyNumberFormat="0" applyFont="0" applyFill="0" applyBorder="0" applyProtection="0">
      <alignment horizontal="left" vertical="center" indent="5"/>
    </xf>
    <xf numFmtId="49" fontId="14" fillId="0" borderId="38" applyNumberFormat="0" applyFont="0" applyFill="0" applyBorder="0" applyProtection="0">
      <alignment horizontal="left" vertical="center" indent="2"/>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4" fillId="0" borderId="41">
      <alignment horizontal="left" vertical="center" wrapText="1" indent="2"/>
    </xf>
    <xf numFmtId="0" fontId="41" fillId="31" borderId="34" applyNumberFormat="0" applyAlignment="0" applyProtection="0"/>
    <xf numFmtId="0" fontId="11" fillId="9" borderId="40">
      <alignment horizontal="right" vertical="center"/>
    </xf>
    <xf numFmtId="0" fontId="28" fillId="18" borderId="35" applyNumberFormat="0" applyAlignment="0" applyProtection="0"/>
    <xf numFmtId="0" fontId="11" fillId="9" borderId="40">
      <alignment horizontal="right" vertical="center"/>
    </xf>
    <xf numFmtId="4" fontId="11" fillId="9" borderId="38">
      <alignment horizontal="right" vertical="center"/>
    </xf>
    <xf numFmtId="0" fontId="11" fillId="9" borderId="38">
      <alignment horizontal="right" vertical="center"/>
    </xf>
    <xf numFmtId="0" fontId="22" fillId="31" borderId="34" applyNumberFormat="0" applyAlignment="0" applyProtection="0"/>
    <xf numFmtId="0" fontId="24" fillId="31" borderId="35" applyNumberFormat="0" applyAlignment="0" applyProtection="0"/>
    <xf numFmtId="0" fontId="29" fillId="0" borderId="36" applyNumberFormat="0" applyFill="0" applyAlignment="0" applyProtection="0"/>
    <xf numFmtId="0" fontId="14" fillId="8" borderId="38"/>
    <xf numFmtId="4" fontId="14" fillId="8" borderId="38"/>
    <xf numFmtId="4" fontId="11" fillId="9" borderId="38">
      <alignment horizontal="right" vertical="center"/>
    </xf>
    <xf numFmtId="0" fontId="16" fillId="7" borderId="38">
      <alignment horizontal="right" vertical="center"/>
    </xf>
    <xf numFmtId="0" fontId="28" fillId="18" borderId="35" applyNumberFormat="0" applyAlignment="0" applyProtection="0"/>
    <xf numFmtId="0" fontId="25" fillId="31" borderId="35" applyNumberFormat="0" applyAlignment="0" applyProtection="0"/>
    <xf numFmtId="4" fontId="14" fillId="0" borderId="38">
      <alignment horizontal="right" vertical="center"/>
    </xf>
    <xf numFmtId="0" fontId="14" fillId="9" borderId="41">
      <alignment horizontal="left" vertical="center" wrapText="1" indent="2"/>
    </xf>
    <xf numFmtId="0" fontId="14" fillId="0" borderId="41">
      <alignment horizontal="left" vertical="center" wrapText="1" indent="2"/>
    </xf>
    <xf numFmtId="0" fontId="41" fillId="31" borderId="34" applyNumberFormat="0" applyAlignment="0" applyProtection="0"/>
    <xf numFmtId="0" fontId="37" fillId="18" borderId="35" applyNumberFormat="0" applyAlignment="0" applyProtection="0"/>
    <xf numFmtId="0" fontId="24" fillId="31" borderId="35" applyNumberFormat="0" applyAlignment="0" applyProtection="0"/>
    <xf numFmtId="0" fontId="22" fillId="31" borderId="34" applyNumberFormat="0" applyAlignment="0" applyProtection="0"/>
    <xf numFmtId="0" fontId="11" fillId="9" borderId="40">
      <alignment horizontal="right" vertical="center"/>
    </xf>
    <xf numFmtId="0" fontId="16" fillId="7" borderId="38">
      <alignment horizontal="right" vertical="center"/>
    </xf>
    <xf numFmtId="4" fontId="11" fillId="7" borderId="38">
      <alignment horizontal="right" vertical="center"/>
    </xf>
    <xf numFmtId="4" fontId="11" fillId="9" borderId="38">
      <alignment horizontal="right" vertical="center"/>
    </xf>
    <xf numFmtId="49" fontId="14" fillId="0" borderId="39" applyNumberFormat="0" applyFont="0" applyFill="0" applyBorder="0" applyProtection="0">
      <alignment horizontal="left" vertical="center" indent="5"/>
    </xf>
    <xf numFmtId="4" fontId="14" fillId="0" borderId="38" applyFill="0" applyBorder="0" applyProtection="0">
      <alignment horizontal="right" vertical="center"/>
    </xf>
    <xf numFmtId="4" fontId="11" fillId="7" borderId="38">
      <alignment horizontal="right" vertical="center"/>
    </xf>
    <xf numFmtId="0" fontId="37" fillId="18" borderId="35" applyNumberFormat="0" applyAlignment="0" applyProtection="0"/>
    <xf numFmtId="0" fontId="28" fillId="18" borderId="35" applyNumberFormat="0" applyAlignment="0" applyProtection="0"/>
    <xf numFmtId="0" fontId="24" fillId="31" borderId="35"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9" borderId="41">
      <alignment horizontal="left" vertical="center" wrapText="1" indent="2"/>
    </xf>
    <xf numFmtId="0" fontId="14" fillId="0" borderId="41">
      <alignment horizontal="left" vertical="center" wrapText="1" indent="2"/>
    </xf>
    <xf numFmtId="0" fontId="16" fillId="7" borderId="38">
      <alignment horizontal="right" vertical="center"/>
    </xf>
    <xf numFmtId="4" fontId="11" fillId="9" borderId="40">
      <alignment horizontal="right" vertical="center"/>
    </xf>
    <xf numFmtId="0" fontId="37" fillId="18" borderId="35" applyNumberFormat="0" applyAlignment="0" applyProtection="0"/>
    <xf numFmtId="0" fontId="24" fillId="31" borderId="35" applyNumberFormat="0" applyAlignment="0" applyProtection="0"/>
    <xf numFmtId="0" fontId="16" fillId="7" borderId="38">
      <alignment horizontal="right" vertical="center"/>
    </xf>
    <xf numFmtId="4" fontId="11" fillId="9" borderId="39">
      <alignment horizontal="right" vertical="center"/>
    </xf>
    <xf numFmtId="0" fontId="14" fillId="0" borderId="38">
      <alignment horizontal="right" vertical="center"/>
    </xf>
    <xf numFmtId="0" fontId="14" fillId="0" borderId="38" applyNumberFormat="0" applyFill="0" applyAlignment="0" applyProtection="0"/>
    <xf numFmtId="0" fontId="41" fillId="31" borderId="34" applyNumberFormat="0" applyAlignment="0" applyProtection="0"/>
    <xf numFmtId="4" fontId="14" fillId="0" borderId="38">
      <alignment horizontal="right" vertical="center"/>
    </xf>
    <xf numFmtId="0" fontId="14" fillId="0" borderId="41">
      <alignment horizontal="left" vertical="center" wrapText="1" indent="2"/>
    </xf>
    <xf numFmtId="0" fontId="14" fillId="7" borderId="39">
      <alignment horizontal="left" vertical="center"/>
    </xf>
    <xf numFmtId="0" fontId="25" fillId="31" borderId="35" applyNumberFormat="0" applyAlignment="0" applyProtection="0"/>
    <xf numFmtId="0" fontId="11" fillId="9" borderId="40">
      <alignment horizontal="right" vertical="center"/>
    </xf>
    <xf numFmtId="4" fontId="11" fillId="7" borderId="38">
      <alignment horizontal="right" vertical="center"/>
    </xf>
    <xf numFmtId="0" fontId="11" fillId="9" borderId="38">
      <alignment horizontal="right" vertical="center"/>
    </xf>
    <xf numFmtId="4" fontId="11" fillId="9" borderId="38">
      <alignment horizontal="right" vertical="center"/>
    </xf>
    <xf numFmtId="0" fontId="16" fillId="7" borderId="38">
      <alignment horizontal="right" vertical="center"/>
    </xf>
    <xf numFmtId="0" fontId="44" fillId="0" borderId="36" applyNumberFormat="0" applyFill="0" applyAlignment="0" applyProtection="0"/>
    <xf numFmtId="0" fontId="19" fillId="34" borderId="37" applyNumberFormat="0" applyFont="0" applyAlignment="0" applyProtection="0"/>
    <xf numFmtId="0" fontId="25" fillId="31" borderId="35" applyNumberFormat="0" applyAlignment="0" applyProtection="0"/>
    <xf numFmtId="0" fontId="19" fillId="34" borderId="37" applyNumberFormat="0" applyFont="0" applyAlignment="0" applyProtection="0"/>
    <xf numFmtId="0" fontId="12" fillId="34" borderId="37" applyNumberFormat="0" applyFont="0" applyAlignment="0" applyProtection="0"/>
    <xf numFmtId="4" fontId="14" fillId="0" borderId="38" applyFill="0" applyBorder="0" applyProtection="0">
      <alignment horizontal="right" vertical="center"/>
    </xf>
    <xf numFmtId="0" fontId="24" fillId="31" borderId="35" applyNumberFormat="0" applyAlignment="0" applyProtection="0"/>
    <xf numFmtId="0" fontId="14" fillId="9" borderId="41">
      <alignment horizontal="left" vertical="center" wrapText="1" indent="2"/>
    </xf>
    <xf numFmtId="4" fontId="11" fillId="9" borderId="38">
      <alignment horizontal="right" vertical="center"/>
    </xf>
    <xf numFmtId="4" fontId="11" fillId="7" borderId="38">
      <alignment horizontal="right" vertical="center"/>
    </xf>
    <xf numFmtId="0" fontId="37" fillId="18" borderId="35" applyNumberFormat="0" applyAlignment="0" applyProtection="0"/>
    <xf numFmtId="0" fontId="24" fillId="31" borderId="35" applyNumberFormat="0" applyAlignment="0" applyProtection="0"/>
    <xf numFmtId="4" fontId="14" fillId="0" borderId="38" applyFill="0" applyBorder="0" applyProtection="0">
      <alignment horizontal="right" vertical="center"/>
    </xf>
    <xf numFmtId="49" fontId="14" fillId="0" borderId="38" applyNumberFormat="0" applyFont="0" applyFill="0" applyBorder="0" applyProtection="0">
      <alignment horizontal="left" vertical="center" indent="2"/>
    </xf>
    <xf numFmtId="0" fontId="11" fillId="9" borderId="38">
      <alignment horizontal="right" vertical="center"/>
    </xf>
    <xf numFmtId="0" fontId="28" fillId="18" borderId="35" applyNumberFormat="0" applyAlignment="0" applyProtection="0"/>
    <xf numFmtId="166" fontId="14" fillId="35" borderId="38" applyNumberFormat="0" applyFont="0" applyBorder="0" applyAlignment="0" applyProtection="0">
      <alignment horizontal="right" vertical="center"/>
    </xf>
    <xf numFmtId="0" fontId="14" fillId="0" borderId="41">
      <alignment horizontal="left" vertical="center" wrapText="1" indent="2"/>
    </xf>
    <xf numFmtId="49" fontId="13" fillId="0" borderId="38" applyNumberFormat="0" applyFill="0" applyBorder="0" applyProtection="0">
      <alignment horizontal="left" vertical="center"/>
    </xf>
    <xf numFmtId="0" fontId="22" fillId="31" borderId="34" applyNumberFormat="0" applyAlignment="0" applyProtection="0"/>
    <xf numFmtId="49" fontId="13" fillId="0" borderId="38" applyNumberFormat="0" applyFill="0" applyBorder="0" applyProtection="0">
      <alignment horizontal="left" vertical="center"/>
    </xf>
    <xf numFmtId="0" fontId="44" fillId="0" borderId="36" applyNumberFormat="0" applyFill="0" applyAlignment="0" applyProtection="0"/>
    <xf numFmtId="0" fontId="14" fillId="0" borderId="38" applyNumberFormat="0" applyFill="0" applyAlignment="0" applyProtection="0"/>
    <xf numFmtId="0" fontId="11" fillId="9" borderId="40">
      <alignment horizontal="right" vertical="center"/>
    </xf>
    <xf numFmtId="0" fontId="25" fillId="31" borderId="35" applyNumberFormat="0" applyAlignment="0" applyProtection="0"/>
    <xf numFmtId="4" fontId="14" fillId="0" borderId="38" applyFill="0" applyBorder="0" applyProtection="0">
      <alignment horizontal="right" vertical="center"/>
    </xf>
    <xf numFmtId="0" fontId="37" fillId="18" borderId="35" applyNumberFormat="0" applyAlignment="0" applyProtection="0"/>
    <xf numFmtId="0" fontId="12" fillId="34" borderId="37" applyNumberFormat="0" applyFont="0" applyAlignment="0" applyProtection="0"/>
    <xf numFmtId="0" fontId="22" fillId="31" borderId="34" applyNumberFormat="0" applyAlignment="0" applyProtection="0"/>
    <xf numFmtId="0" fontId="11" fillId="9" borderId="39">
      <alignment horizontal="right" vertical="center"/>
    </xf>
    <xf numFmtId="0" fontId="24" fillId="31" borderId="35" applyNumberFormat="0" applyAlignment="0" applyProtection="0"/>
    <xf numFmtId="0" fontId="14" fillId="0" borderId="38">
      <alignment horizontal="right" vertical="center"/>
    </xf>
    <xf numFmtId="0" fontId="14" fillId="0" borderId="38">
      <alignment horizontal="right" vertical="center"/>
    </xf>
    <xf numFmtId="0" fontId="44" fillId="0" borderId="36" applyNumberFormat="0" applyFill="0" applyAlignment="0" applyProtection="0"/>
    <xf numFmtId="0" fontId="19" fillId="34" borderId="37" applyNumberFormat="0" applyFont="0" applyAlignment="0" applyProtection="0"/>
    <xf numFmtId="0" fontId="14" fillId="0" borderId="38">
      <alignment horizontal="right" vertical="center"/>
    </xf>
    <xf numFmtId="0" fontId="44" fillId="0" borderId="36" applyNumberFormat="0" applyFill="0" applyAlignment="0" applyProtection="0"/>
    <xf numFmtId="4" fontId="14" fillId="0" borderId="38" applyFill="0" applyBorder="0" applyProtection="0">
      <alignment horizontal="right" vertical="center"/>
    </xf>
    <xf numFmtId="0" fontId="22" fillId="31" borderId="34" applyNumberFormat="0" applyAlignment="0" applyProtection="0"/>
    <xf numFmtId="0" fontId="44" fillId="0" borderId="36" applyNumberFormat="0" applyFill="0" applyAlignment="0" applyProtection="0"/>
    <xf numFmtId="49" fontId="14" fillId="0" borderId="39" applyNumberFormat="0" applyFont="0" applyFill="0" applyBorder="0" applyProtection="0">
      <alignment horizontal="left" vertical="center" indent="5"/>
    </xf>
    <xf numFmtId="4" fontId="11" fillId="9" borderId="38">
      <alignment horizontal="right" vertical="center"/>
    </xf>
    <xf numFmtId="0" fontId="14" fillId="8" borderId="38"/>
    <xf numFmtId="0" fontId="37" fillId="18" borderId="35" applyNumberFormat="0" applyAlignment="0" applyProtection="0"/>
    <xf numFmtId="0" fontId="16" fillId="7" borderId="38">
      <alignment horizontal="right" vertical="center"/>
    </xf>
    <xf numFmtId="0" fontId="14" fillId="0" borderId="41">
      <alignment horizontal="left" vertical="center" wrapText="1" indent="2"/>
    </xf>
    <xf numFmtId="0" fontId="11" fillId="7" borderId="38">
      <alignment horizontal="right" vertical="center"/>
    </xf>
    <xf numFmtId="0" fontId="28" fillId="18" borderId="35" applyNumberFormat="0" applyAlignment="0" applyProtection="0"/>
    <xf numFmtId="0" fontId="25" fillId="31" borderId="35" applyNumberFormat="0" applyAlignment="0" applyProtection="0"/>
    <xf numFmtId="166" fontId="14" fillId="35" borderId="38" applyNumberFormat="0" applyFont="0" applyBorder="0" applyAlignment="0" applyProtection="0">
      <alignment horizontal="right" vertical="center"/>
    </xf>
    <xf numFmtId="0" fontId="25" fillId="31" borderId="35" applyNumberFormat="0" applyAlignment="0" applyProtection="0"/>
    <xf numFmtId="0" fontId="11" fillId="9" borderId="38">
      <alignment horizontal="right" vertical="center"/>
    </xf>
    <xf numFmtId="0" fontId="14" fillId="0" borderId="38" applyNumberFormat="0" applyFill="0" applyAlignment="0" applyProtection="0"/>
    <xf numFmtId="0" fontId="12" fillId="34" borderId="37" applyNumberFormat="0" applyFont="0" applyAlignment="0" applyProtection="0"/>
    <xf numFmtId="0" fontId="11" fillId="9" borderId="38">
      <alignment horizontal="right" vertical="center"/>
    </xf>
    <xf numFmtId="0" fontId="14" fillId="0" borderId="41">
      <alignment horizontal="left" vertical="center" wrapText="1" indent="2"/>
    </xf>
    <xf numFmtId="4" fontId="16" fillId="7" borderId="38">
      <alignment horizontal="right" vertical="center"/>
    </xf>
    <xf numFmtId="166" fontId="14" fillId="35" borderId="38" applyNumberFormat="0" applyFont="0" applyBorder="0" applyAlignment="0" applyProtection="0">
      <alignment horizontal="right" vertical="center"/>
    </xf>
    <xf numFmtId="0" fontId="44" fillId="0" borderId="36" applyNumberFormat="0" applyFill="0" applyAlignment="0" applyProtection="0"/>
    <xf numFmtId="4" fontId="16" fillId="7" borderId="38">
      <alignment horizontal="right" vertical="center"/>
    </xf>
    <xf numFmtId="49" fontId="14" fillId="0" borderId="39" applyNumberFormat="0" applyFont="0" applyFill="0" applyBorder="0" applyProtection="0">
      <alignment horizontal="left" vertical="center" indent="5"/>
    </xf>
    <xf numFmtId="0" fontId="37" fillId="18" borderId="35" applyNumberFormat="0" applyAlignment="0" applyProtection="0"/>
    <xf numFmtId="0" fontId="22" fillId="31" borderId="34" applyNumberFormat="0" applyAlignment="0" applyProtection="0"/>
    <xf numFmtId="4" fontId="14" fillId="0" borderId="38" applyFill="0" applyBorder="0" applyProtection="0">
      <alignment horizontal="right" vertical="center"/>
    </xf>
    <xf numFmtId="4" fontId="11" fillId="9" borderId="40">
      <alignment horizontal="right" vertical="center"/>
    </xf>
    <xf numFmtId="0" fontId="25" fillId="31" borderId="35" applyNumberFormat="0" applyAlignment="0" applyProtection="0"/>
    <xf numFmtId="0" fontId="41" fillId="31" borderId="34" applyNumberFormat="0" applyAlignment="0" applyProtection="0"/>
    <xf numFmtId="0" fontId="44" fillId="0" borderId="36" applyNumberFormat="0" applyFill="0" applyAlignment="0" applyProtection="0"/>
    <xf numFmtId="4" fontId="11" fillId="9" borderId="38">
      <alignment horizontal="right" vertical="center"/>
    </xf>
    <xf numFmtId="49" fontId="14" fillId="0" borderId="38" applyNumberFormat="0" applyFont="0" applyFill="0" applyBorder="0" applyProtection="0">
      <alignment horizontal="left" vertical="center" indent="2"/>
    </xf>
    <xf numFmtId="0" fontId="19" fillId="34" borderId="37" applyNumberFormat="0" applyFont="0" applyAlignment="0" applyProtection="0"/>
    <xf numFmtId="0" fontId="29" fillId="0" borderId="36" applyNumberFormat="0" applyFill="0" applyAlignment="0" applyProtection="0"/>
    <xf numFmtId="0" fontId="12" fillId="34" borderId="37" applyNumberFormat="0" applyFont="0" applyAlignment="0" applyProtection="0"/>
    <xf numFmtId="166" fontId="14" fillId="35" borderId="38" applyNumberFormat="0" applyFont="0" applyBorder="0" applyAlignment="0" applyProtection="0">
      <alignment horizontal="right" vertical="center"/>
    </xf>
    <xf numFmtId="49" fontId="13" fillId="0" borderId="38" applyNumberFormat="0" applyFill="0" applyBorder="0" applyProtection="0">
      <alignment horizontal="left" vertical="center"/>
    </xf>
    <xf numFmtId="0" fontId="37" fillId="18" borderId="35" applyNumberFormat="0" applyAlignment="0" applyProtection="0"/>
    <xf numFmtId="4" fontId="14" fillId="8" borderId="38"/>
    <xf numFmtId="0" fontId="16" fillId="7" borderId="38">
      <alignment horizontal="right" vertical="center"/>
    </xf>
    <xf numFmtId="0" fontId="29" fillId="0" borderId="36" applyNumberFormat="0" applyFill="0" applyAlignment="0" applyProtection="0"/>
    <xf numFmtId="4" fontId="11" fillId="9" borderId="38">
      <alignment horizontal="right" vertical="center"/>
    </xf>
    <xf numFmtId="0" fontId="14" fillId="7" borderId="39">
      <alignment horizontal="left" vertical="center"/>
    </xf>
    <xf numFmtId="0" fontId="11" fillId="7" borderId="38">
      <alignment horizontal="right" vertical="center"/>
    </xf>
    <xf numFmtId="0" fontId="11" fillId="9" borderId="38">
      <alignment horizontal="right" vertical="center"/>
    </xf>
    <xf numFmtId="0" fontId="14" fillId="7" borderId="39">
      <alignment horizontal="left" vertical="center"/>
    </xf>
    <xf numFmtId="4" fontId="14" fillId="0" borderId="38" applyFill="0" applyBorder="0" applyProtection="0">
      <alignment horizontal="right" vertical="center"/>
    </xf>
    <xf numFmtId="0" fontId="44" fillId="0" borderId="36" applyNumberFormat="0" applyFill="0" applyAlignment="0" applyProtection="0"/>
    <xf numFmtId="49" fontId="14" fillId="0" borderId="38" applyNumberFormat="0" applyFont="0" applyFill="0" applyBorder="0" applyProtection="0">
      <alignment horizontal="left" vertical="center" indent="2"/>
    </xf>
    <xf numFmtId="0" fontId="14" fillId="9" borderId="41">
      <alignment horizontal="left" vertical="center" wrapText="1" indent="2"/>
    </xf>
    <xf numFmtId="0" fontId="25" fillId="31" borderId="35" applyNumberFormat="0" applyAlignment="0" applyProtection="0"/>
    <xf numFmtId="0" fontId="44" fillId="0" borderId="36" applyNumberFormat="0" applyFill="0" applyAlignment="0" applyProtection="0"/>
    <xf numFmtId="0" fontId="14" fillId="0" borderId="38">
      <alignment horizontal="right" vertical="center"/>
    </xf>
    <xf numFmtId="49" fontId="14" fillId="0" borderId="38" applyNumberFormat="0" applyFont="0" applyFill="0" applyBorder="0" applyProtection="0">
      <alignment horizontal="left" vertical="center" indent="2"/>
    </xf>
    <xf numFmtId="0" fontId="14" fillId="0" borderId="38">
      <alignment horizontal="right" vertical="center"/>
    </xf>
    <xf numFmtId="0" fontId="11" fillId="7" borderId="38">
      <alignment horizontal="right" vertical="center"/>
    </xf>
    <xf numFmtId="0" fontId="41" fillId="31" borderId="34" applyNumberFormat="0" applyAlignment="0" applyProtection="0"/>
    <xf numFmtId="0" fontId="41" fillId="31" borderId="34" applyNumberFormat="0" applyAlignment="0" applyProtection="0"/>
    <xf numFmtId="4" fontId="11" fillId="9" borderId="38">
      <alignment horizontal="right" vertical="center"/>
    </xf>
    <xf numFmtId="0" fontId="14" fillId="0" borderId="41">
      <alignment horizontal="left" vertical="center" wrapText="1" indent="2"/>
    </xf>
    <xf numFmtId="0" fontId="29" fillId="0" borderId="36" applyNumberFormat="0" applyFill="0" applyAlignment="0" applyProtection="0"/>
    <xf numFmtId="4" fontId="11" fillId="9" borderId="38">
      <alignment horizontal="right" vertical="center"/>
    </xf>
    <xf numFmtId="0" fontId="14" fillId="9" borderId="41">
      <alignment horizontal="left" vertical="center" wrapText="1" indent="2"/>
    </xf>
    <xf numFmtId="0" fontId="28" fillId="18" borderId="35" applyNumberFormat="0" applyAlignment="0" applyProtection="0"/>
    <xf numFmtId="0" fontId="28" fillId="18" borderId="35" applyNumberFormat="0" applyAlignment="0" applyProtection="0"/>
    <xf numFmtId="0" fontId="24" fillId="31" borderId="35" applyNumberFormat="0" applyAlignment="0" applyProtection="0"/>
    <xf numFmtId="0" fontId="11" fillId="9" borderId="38">
      <alignment horizontal="right" vertical="center"/>
    </xf>
    <xf numFmtId="0" fontId="29" fillId="0" borderId="36" applyNumberFormat="0" applyFill="0" applyAlignment="0" applyProtection="0"/>
    <xf numFmtId="0" fontId="11" fillId="7" borderId="38">
      <alignment horizontal="right" vertical="center"/>
    </xf>
    <xf numFmtId="0" fontId="22" fillId="31" borderId="34" applyNumberFormat="0" applyAlignment="0" applyProtection="0"/>
    <xf numFmtId="0" fontId="44" fillId="0" borderId="36" applyNumberFormat="0" applyFill="0" applyAlignment="0" applyProtection="0"/>
    <xf numFmtId="4" fontId="14" fillId="0" borderId="38">
      <alignment horizontal="right" vertical="center"/>
    </xf>
    <xf numFmtId="49" fontId="14" fillId="0" borderId="39" applyNumberFormat="0" applyFont="0" applyFill="0" applyBorder="0" applyProtection="0">
      <alignment horizontal="left" vertical="center" indent="5"/>
    </xf>
    <xf numFmtId="4" fontId="14" fillId="8" borderId="38"/>
    <xf numFmtId="0" fontId="44" fillId="0" borderId="36" applyNumberFormat="0" applyFill="0" applyAlignment="0" applyProtection="0"/>
    <xf numFmtId="0" fontId="14" fillId="0" borderId="41">
      <alignment horizontal="left" vertical="center" wrapText="1" indent="2"/>
    </xf>
    <xf numFmtId="0" fontId="37" fillId="18" borderId="35" applyNumberFormat="0" applyAlignment="0" applyProtection="0"/>
    <xf numFmtId="0" fontId="37" fillId="18" borderId="35" applyNumberFormat="0" applyAlignment="0" applyProtection="0"/>
    <xf numFmtId="0" fontId="25" fillId="31" borderId="35" applyNumberFormat="0" applyAlignment="0" applyProtection="0"/>
    <xf numFmtId="0" fontId="37" fillId="18" borderId="35" applyNumberFormat="0" applyAlignment="0" applyProtection="0"/>
    <xf numFmtId="0" fontId="37" fillId="18" borderId="35" applyNumberFormat="0" applyAlignment="0" applyProtection="0"/>
    <xf numFmtId="4" fontId="14" fillId="8" borderId="38"/>
    <xf numFmtId="0" fontId="25" fillId="31" borderId="35" applyNumberFormat="0" applyAlignment="0" applyProtection="0"/>
    <xf numFmtId="4" fontId="14" fillId="0" borderId="38">
      <alignment horizontal="right" vertical="center"/>
    </xf>
    <xf numFmtId="4" fontId="11" fillId="9" borderId="39">
      <alignment horizontal="right" vertical="center"/>
    </xf>
    <xf numFmtId="0" fontId="28" fillId="18" borderId="35" applyNumberFormat="0" applyAlignment="0" applyProtection="0"/>
    <xf numFmtId="0" fontId="25" fillId="31" borderId="35" applyNumberFormat="0" applyAlignment="0" applyProtection="0"/>
    <xf numFmtId="0" fontId="25" fillId="31" borderId="35" applyNumberFormat="0" applyAlignment="0" applyProtection="0"/>
    <xf numFmtId="0" fontId="28" fillId="18" borderId="35" applyNumberFormat="0" applyAlignment="0" applyProtection="0"/>
    <xf numFmtId="0" fontId="41" fillId="31" borderId="34" applyNumberFormat="0" applyAlignment="0" applyProtection="0"/>
    <xf numFmtId="0" fontId="11" fillId="9" borderId="38">
      <alignment horizontal="right" vertical="center"/>
    </xf>
    <xf numFmtId="0" fontId="37" fillId="18" borderId="35" applyNumberFormat="0" applyAlignment="0" applyProtection="0"/>
    <xf numFmtId="4" fontId="11" fillId="9" borderId="38">
      <alignment horizontal="right" vertical="center"/>
    </xf>
    <xf numFmtId="0" fontId="14" fillId="8" borderId="38"/>
    <xf numFmtId="0" fontId="37" fillId="18" borderId="35" applyNumberFormat="0" applyAlignment="0" applyProtection="0"/>
    <xf numFmtId="0" fontId="22" fillId="31" borderId="34" applyNumberFormat="0" applyAlignment="0" applyProtection="0"/>
    <xf numFmtId="0" fontId="14" fillId="0" borderId="38">
      <alignment horizontal="right" vertical="center"/>
    </xf>
    <xf numFmtId="0" fontId="37" fillId="18" borderId="35" applyNumberFormat="0" applyAlignment="0" applyProtection="0"/>
    <xf numFmtId="0" fontId="11" fillId="7" borderId="38">
      <alignment horizontal="right" vertical="center"/>
    </xf>
    <xf numFmtId="4" fontId="14" fillId="0" borderId="38">
      <alignment horizontal="right" vertical="center"/>
    </xf>
    <xf numFmtId="49" fontId="13" fillId="0" borderId="38" applyNumberFormat="0" applyFill="0" applyBorder="0" applyProtection="0">
      <alignment horizontal="left" vertical="center"/>
    </xf>
    <xf numFmtId="0" fontId="24" fillId="31" borderId="35" applyNumberFormat="0" applyAlignment="0" applyProtection="0"/>
    <xf numFmtId="0" fontId="29" fillId="0" borderId="36" applyNumberFormat="0" applyFill="0" applyAlignment="0" applyProtection="0"/>
    <xf numFmtId="49" fontId="14" fillId="0" borderId="38" applyNumberFormat="0" applyFont="0" applyFill="0" applyBorder="0" applyProtection="0">
      <alignment horizontal="left" vertical="center" indent="2"/>
    </xf>
    <xf numFmtId="0" fontId="44" fillId="0" borderId="36" applyNumberFormat="0" applyFill="0" applyAlignment="0" applyProtection="0"/>
    <xf numFmtId="0" fontId="11" fillId="9" borderId="38">
      <alignment horizontal="right" vertical="center"/>
    </xf>
    <xf numFmtId="4" fontId="11" fillId="9" borderId="38">
      <alignment horizontal="right" vertical="center"/>
    </xf>
    <xf numFmtId="0" fontId="25" fillId="31" borderId="35" applyNumberFormat="0" applyAlignment="0" applyProtection="0"/>
    <xf numFmtId="0" fontId="11" fillId="9" borderId="40">
      <alignment horizontal="right" vertical="center"/>
    </xf>
    <xf numFmtId="0" fontId="14" fillId="9" borderId="41">
      <alignment horizontal="left" vertical="center" wrapText="1" indent="2"/>
    </xf>
    <xf numFmtId="4" fontId="16" fillId="7" borderId="38">
      <alignment horizontal="right" vertical="center"/>
    </xf>
    <xf numFmtId="0" fontId="11" fillId="9" borderId="40">
      <alignment horizontal="right" vertical="center"/>
    </xf>
    <xf numFmtId="4" fontId="11" fillId="9" borderId="40">
      <alignment horizontal="right" vertical="center"/>
    </xf>
    <xf numFmtId="0" fontId="41" fillId="31" borderId="34" applyNumberFormat="0" applyAlignment="0" applyProtection="0"/>
    <xf numFmtId="0" fontId="14" fillId="7" borderId="39">
      <alignment horizontal="left" vertical="center"/>
    </xf>
    <xf numFmtId="0" fontId="11" fillId="9" borderId="38">
      <alignment horizontal="right" vertical="center"/>
    </xf>
    <xf numFmtId="0" fontId="41" fillId="31" borderId="34" applyNumberFormat="0" applyAlignment="0" applyProtection="0"/>
    <xf numFmtId="0" fontId="19" fillId="34" borderId="37" applyNumberFormat="0" applyFont="0" applyAlignment="0" applyProtection="0"/>
    <xf numFmtId="0" fontId="14" fillId="0" borderId="38" applyNumberFormat="0" applyFill="0" applyAlignment="0" applyProtection="0"/>
    <xf numFmtId="0" fontId="19" fillId="34" borderId="37" applyNumberFormat="0" applyFont="0" applyAlignment="0" applyProtection="0"/>
    <xf numFmtId="0" fontId="16" fillId="7" borderId="38">
      <alignment horizontal="right" vertical="center"/>
    </xf>
    <xf numFmtId="0" fontId="11" fillId="7" borderId="38">
      <alignment horizontal="right" vertical="center"/>
    </xf>
    <xf numFmtId="0" fontId="41" fillId="31" borderId="34" applyNumberFormat="0" applyAlignment="0" applyProtection="0"/>
    <xf numFmtId="0" fontId="25" fillId="31" borderId="35" applyNumberFormat="0" applyAlignment="0" applyProtection="0"/>
    <xf numFmtId="49" fontId="13" fillId="0" borderId="38" applyNumberFormat="0" applyFill="0" applyBorder="0" applyProtection="0">
      <alignment horizontal="left" vertical="center"/>
    </xf>
    <xf numFmtId="0" fontId="37" fillId="18" borderId="35" applyNumberFormat="0" applyAlignment="0" applyProtection="0"/>
    <xf numFmtId="0" fontId="11" fillId="9" borderId="38">
      <alignment horizontal="right" vertical="center"/>
    </xf>
    <xf numFmtId="49" fontId="14" fillId="0" borderId="39" applyNumberFormat="0" applyFont="0" applyFill="0" applyBorder="0" applyProtection="0">
      <alignment horizontal="left" vertical="center" indent="5"/>
    </xf>
    <xf numFmtId="0" fontId="44" fillId="0" borderId="36" applyNumberFormat="0" applyFill="0" applyAlignment="0" applyProtection="0"/>
    <xf numFmtId="0" fontId="25" fillId="31" borderId="35" applyNumberFormat="0" applyAlignment="0" applyProtection="0"/>
    <xf numFmtId="0" fontId="14" fillId="0" borderId="41">
      <alignment horizontal="left" vertical="center" wrapText="1" indent="2"/>
    </xf>
    <xf numFmtId="0" fontId="41" fillId="31" borderId="34" applyNumberFormat="0" applyAlignment="0" applyProtection="0"/>
    <xf numFmtId="0" fontId="11" fillId="7" borderId="38">
      <alignment horizontal="right" vertical="center"/>
    </xf>
    <xf numFmtId="0" fontId="44" fillId="0" borderId="36" applyNumberFormat="0" applyFill="0" applyAlignment="0" applyProtection="0"/>
    <xf numFmtId="4" fontId="11" fillId="7" borderId="38">
      <alignment horizontal="right" vertical="center"/>
    </xf>
    <xf numFmtId="0" fontId="19" fillId="34" borderId="37" applyNumberFormat="0" applyFont="0" applyAlignment="0" applyProtection="0"/>
    <xf numFmtId="0" fontId="14" fillId="0" borderId="38" applyNumberFormat="0" applyFill="0" applyAlignment="0" applyProtection="0"/>
    <xf numFmtId="4" fontId="14" fillId="0" borderId="38" applyFill="0" applyBorder="0" applyProtection="0">
      <alignment horizontal="right" vertical="center"/>
    </xf>
    <xf numFmtId="4" fontId="11" fillId="9" borderId="40">
      <alignment horizontal="right" vertical="center"/>
    </xf>
    <xf numFmtId="0" fontId="14" fillId="8" borderId="38"/>
    <xf numFmtId="4" fontId="11" fillId="9" borderId="38">
      <alignment horizontal="right" vertical="center"/>
    </xf>
    <xf numFmtId="0" fontId="14" fillId="9" borderId="41">
      <alignment horizontal="left" vertical="center" wrapText="1" indent="2"/>
    </xf>
    <xf numFmtId="0" fontId="14" fillId="0" borderId="41">
      <alignment horizontal="left" vertical="center" wrapText="1" indent="2"/>
    </xf>
    <xf numFmtId="49" fontId="14" fillId="0" borderId="39" applyNumberFormat="0" applyFont="0" applyFill="0" applyBorder="0" applyProtection="0">
      <alignment horizontal="left" vertical="center" indent="5"/>
    </xf>
    <xf numFmtId="0" fontId="11" fillId="9" borderId="39">
      <alignment horizontal="right" vertical="center"/>
    </xf>
    <xf numFmtId="4" fontId="11" fillId="9" borderId="39">
      <alignment horizontal="right" vertical="center"/>
    </xf>
    <xf numFmtId="0" fontId="14" fillId="7" borderId="39">
      <alignment horizontal="left" vertical="center"/>
    </xf>
    <xf numFmtId="0" fontId="14" fillId="0" borderId="41">
      <alignment horizontal="left" vertical="center" wrapText="1" indent="2"/>
    </xf>
    <xf numFmtId="0" fontId="11" fillId="9" borderId="39">
      <alignment horizontal="right" vertical="center"/>
    </xf>
    <xf numFmtId="0" fontId="11" fillId="9" borderId="39">
      <alignment horizontal="right" vertical="center"/>
    </xf>
    <xf numFmtId="4" fontId="11" fillId="9" borderId="39">
      <alignment horizontal="right" vertical="center"/>
    </xf>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49" fontId="14" fillId="0" borderId="39" applyNumberFormat="0" applyFont="0" applyFill="0" applyBorder="0" applyProtection="0">
      <alignment horizontal="left" vertical="center" indent="5"/>
    </xf>
    <xf numFmtId="0" fontId="59" fillId="0" borderId="42" applyAlignment="0" applyProtection="0">
      <alignment horizontal="right" vertical="center"/>
      <protection locked="0"/>
    </xf>
    <xf numFmtId="44" fontId="8" fillId="0" borderId="0" applyFont="0" applyFill="0" applyBorder="0" applyAlignment="0" applyProtection="0"/>
    <xf numFmtId="0" fontId="44" fillId="0" borderId="53" applyNumberFormat="0" applyFill="0" applyAlignment="0" applyProtection="0"/>
    <xf numFmtId="0" fontId="37" fillId="18" borderId="52" applyNumberFormat="0" applyAlignment="0" applyProtection="0"/>
    <xf numFmtId="0" fontId="25" fillId="31" borderId="61" applyNumberFormat="0" applyAlignment="0" applyProtection="0"/>
    <xf numFmtId="0" fontId="37" fillId="18" borderId="61" applyNumberFormat="0" applyAlignment="0" applyProtection="0"/>
    <xf numFmtId="0" fontId="19" fillId="34" borderId="54" applyNumberFormat="0" applyFont="0" applyAlignment="0" applyProtection="0"/>
    <xf numFmtId="0" fontId="24" fillId="31" borderId="52" applyNumberFormat="0" applyAlignment="0" applyProtection="0"/>
    <xf numFmtId="0" fontId="37" fillId="18" borderId="61" applyNumberFormat="0" applyAlignment="0" applyProtection="0"/>
    <xf numFmtId="0" fontId="37" fillId="18" borderId="61" applyNumberFormat="0" applyAlignment="0" applyProtection="0"/>
    <xf numFmtId="0" fontId="12" fillId="34" borderId="54" applyNumberFormat="0" applyFont="0" applyAlignment="0" applyProtection="0"/>
    <xf numFmtId="0" fontId="37" fillId="18" borderId="52" applyNumberFormat="0" applyAlignment="0" applyProtection="0"/>
    <xf numFmtId="0" fontId="29" fillId="0" borderId="62" applyNumberFormat="0" applyFill="0" applyAlignment="0" applyProtection="0"/>
    <xf numFmtId="0" fontId="41" fillId="31" borderId="51" applyNumberFormat="0" applyAlignment="0" applyProtection="0"/>
    <xf numFmtId="0" fontId="28" fillId="18" borderId="52" applyNumberFormat="0" applyAlignment="0" applyProtection="0"/>
    <xf numFmtId="0" fontId="44" fillId="0" borderId="53" applyNumberFormat="0" applyFill="0" applyAlignment="0" applyProtection="0"/>
    <xf numFmtId="0" fontId="29" fillId="0" borderId="62" applyNumberFormat="0" applyFill="0" applyAlignment="0" applyProtection="0"/>
    <xf numFmtId="0" fontId="12" fillId="34" borderId="54" applyNumberFormat="0" applyFont="0" applyAlignment="0" applyProtection="0"/>
    <xf numFmtId="0" fontId="37" fillId="18" borderId="61" applyNumberFormat="0" applyAlignment="0" applyProtection="0"/>
    <xf numFmtId="0" fontId="44" fillId="0" borderId="53" applyNumberFormat="0" applyFill="0" applyAlignment="0" applyProtection="0"/>
    <xf numFmtId="0" fontId="37" fillId="18" borderId="52" applyNumberFormat="0" applyAlignment="0" applyProtection="0"/>
    <xf numFmtId="0" fontId="29" fillId="0" borderId="53" applyNumberFormat="0" applyFill="0" applyAlignment="0" applyProtection="0"/>
    <xf numFmtId="0" fontId="22" fillId="31" borderId="60" applyNumberFormat="0" applyAlignment="0" applyProtection="0"/>
    <xf numFmtId="0" fontId="19" fillId="34" borderId="54" applyNumberFormat="0" applyFont="0" applyAlignment="0" applyProtection="0"/>
    <xf numFmtId="0" fontId="25" fillId="31" borderId="52" applyNumberFormat="0" applyAlignment="0" applyProtection="0"/>
    <xf numFmtId="0" fontId="24" fillId="31" borderId="52" applyNumberFormat="0" applyAlignment="0" applyProtection="0"/>
    <xf numFmtId="0" fontId="44" fillId="0" borderId="53" applyNumberFormat="0" applyFill="0" applyAlignment="0" applyProtection="0"/>
    <xf numFmtId="0" fontId="19" fillId="34" borderId="54" applyNumberFormat="0" applyFont="0" applyAlignment="0" applyProtection="0"/>
    <xf numFmtId="0" fontId="25" fillId="31" borderId="52" applyNumberFormat="0" applyAlignment="0" applyProtection="0"/>
    <xf numFmtId="0" fontId="25" fillId="31" borderId="52" applyNumberFormat="0" applyAlignment="0" applyProtection="0"/>
    <xf numFmtId="0" fontId="19" fillId="34" borderId="54" applyNumberFormat="0" applyFont="0" applyAlignment="0" applyProtection="0"/>
    <xf numFmtId="0" fontId="28" fillId="18" borderId="52" applyNumberFormat="0" applyAlignment="0" applyProtection="0"/>
    <xf numFmtId="0" fontId="29" fillId="0" borderId="53" applyNumberFormat="0" applyFill="0" applyAlignment="0" applyProtection="0"/>
    <xf numFmtId="0" fontId="29" fillId="0" borderId="62" applyNumberFormat="0" applyFill="0" applyAlignment="0" applyProtection="0"/>
    <xf numFmtId="0" fontId="24" fillId="31" borderId="61" applyNumberFormat="0" applyAlignment="0" applyProtection="0"/>
    <xf numFmtId="0" fontId="28" fillId="18" borderId="61" applyNumberFormat="0" applyAlignment="0" applyProtection="0"/>
    <xf numFmtId="0" fontId="37" fillId="18" borderId="52" applyNumberFormat="0" applyAlignment="0" applyProtection="0"/>
    <xf numFmtId="0" fontId="24" fillId="31" borderId="61" applyNumberFormat="0" applyAlignment="0" applyProtection="0"/>
    <xf numFmtId="0" fontId="28" fillId="18" borderId="52" applyNumberFormat="0" applyAlignment="0" applyProtection="0"/>
    <xf numFmtId="0" fontId="19" fillId="34" borderId="54" applyNumberFormat="0" applyFont="0" applyAlignment="0" applyProtection="0"/>
    <xf numFmtId="0" fontId="44" fillId="0" borderId="53" applyNumberFormat="0" applyFill="0" applyAlignment="0" applyProtection="0"/>
    <xf numFmtId="0" fontId="25" fillId="31" borderId="61" applyNumberFormat="0" applyAlignment="0" applyProtection="0"/>
    <xf numFmtId="0" fontId="12" fillId="34" borderId="54" applyNumberFormat="0" applyFont="0" applyAlignment="0" applyProtection="0"/>
    <xf numFmtId="0" fontId="41" fillId="31" borderId="51" applyNumberFormat="0" applyAlignment="0" applyProtection="0"/>
    <xf numFmtId="0" fontId="37" fillId="18" borderId="52" applyNumberFormat="0" applyAlignment="0" applyProtection="0"/>
    <xf numFmtId="0" fontId="29" fillId="0" borderId="53" applyNumberFormat="0" applyFill="0" applyAlignment="0" applyProtection="0"/>
    <xf numFmtId="0" fontId="25" fillId="31" borderId="52" applyNumberFormat="0" applyAlignment="0" applyProtection="0"/>
    <xf numFmtId="0" fontId="12" fillId="34" borderId="63" applyNumberFormat="0" applyFont="0" applyAlignment="0" applyProtection="0"/>
    <xf numFmtId="0" fontId="37" fillId="18" borderId="52" applyNumberFormat="0" applyAlignment="0" applyProtection="0"/>
    <xf numFmtId="4" fontId="14" fillId="8" borderId="56"/>
    <xf numFmtId="0" fontId="29" fillId="0" borderId="62" applyNumberFormat="0" applyFill="0" applyAlignment="0" applyProtection="0"/>
    <xf numFmtId="0" fontId="24" fillId="31" borderId="52" applyNumberFormat="0" applyAlignment="0" applyProtection="0"/>
    <xf numFmtId="0" fontId="29" fillId="0" borderId="62" applyNumberFormat="0" applyFill="0" applyAlignment="0" applyProtection="0"/>
    <xf numFmtId="0" fontId="28" fillId="18" borderId="61" applyNumberFormat="0" applyAlignment="0" applyProtection="0"/>
    <xf numFmtId="0" fontId="44" fillId="0" borderId="62" applyNumberFormat="0" applyFill="0" applyAlignment="0" applyProtection="0"/>
    <xf numFmtId="0" fontId="37" fillId="18" borderId="61" applyNumberFormat="0" applyAlignment="0" applyProtection="0"/>
    <xf numFmtId="0" fontId="29" fillId="0" borderId="53" applyNumberFormat="0" applyFill="0" applyAlignment="0" applyProtection="0"/>
    <xf numFmtId="0" fontId="24" fillId="31" borderId="61" applyNumberFormat="0" applyAlignment="0" applyProtection="0"/>
    <xf numFmtId="0" fontId="25" fillId="31" borderId="52" applyNumberFormat="0" applyAlignment="0" applyProtection="0"/>
    <xf numFmtId="0" fontId="24" fillId="31" borderId="61" applyNumberFormat="0" applyAlignment="0" applyProtection="0"/>
    <xf numFmtId="0" fontId="28" fillId="18" borderId="52" applyNumberFormat="0" applyAlignment="0" applyProtection="0"/>
    <xf numFmtId="0" fontId="44" fillId="0" borderId="53" applyNumberFormat="0" applyFill="0" applyAlignment="0" applyProtection="0"/>
    <xf numFmtId="0" fontId="22" fillId="31" borderId="60" applyNumberFormat="0" applyAlignment="0" applyProtection="0"/>
    <xf numFmtId="0" fontId="29" fillId="0" borderId="53" applyNumberFormat="0" applyFill="0" applyAlignment="0" applyProtection="0"/>
    <xf numFmtId="0" fontId="22" fillId="31" borderId="47" applyNumberFormat="0" applyAlignment="0" applyProtection="0"/>
    <xf numFmtId="0" fontId="24" fillId="31" borderId="48" applyNumberFormat="0" applyAlignment="0" applyProtection="0"/>
    <xf numFmtId="0" fontId="24" fillId="31" borderId="61" applyNumberFormat="0" applyAlignment="0" applyProtection="0"/>
    <xf numFmtId="0" fontId="25" fillId="31" borderId="48" applyNumberFormat="0" applyAlignment="0" applyProtection="0"/>
    <xf numFmtId="0" fontId="44" fillId="0" borderId="62" applyNumberFormat="0" applyFill="0" applyAlignment="0" applyProtection="0"/>
    <xf numFmtId="43" fontId="17" fillId="0" borderId="0" applyFont="0" applyFill="0" applyBorder="0" applyAlignment="0" applyProtection="0"/>
    <xf numFmtId="0" fontId="22" fillId="31" borderId="51" applyNumberFormat="0" applyAlignment="0" applyProtection="0"/>
    <xf numFmtId="43" fontId="17" fillId="0" borderId="0" applyFont="0" applyFill="0" applyBorder="0" applyAlignment="0" applyProtection="0"/>
    <xf numFmtId="0" fontId="25" fillId="31" borderId="52" applyNumberFormat="0" applyAlignment="0" applyProtection="0"/>
    <xf numFmtId="0" fontId="25" fillId="31" borderId="52" applyNumberFormat="0" applyAlignment="0" applyProtection="0"/>
    <xf numFmtId="0" fontId="28" fillId="18" borderId="48" applyNumberFormat="0" applyAlignment="0" applyProtection="0"/>
    <xf numFmtId="0" fontId="29" fillId="0" borderId="49" applyNumberFormat="0" applyFill="0" applyAlignment="0" applyProtection="0"/>
    <xf numFmtId="0" fontId="41" fillId="31" borderId="60" applyNumberFormat="0" applyAlignment="0" applyProtection="0"/>
    <xf numFmtId="0" fontId="22" fillId="31" borderId="60" applyNumberFormat="0" applyAlignment="0" applyProtection="0"/>
    <xf numFmtId="0" fontId="24" fillId="31" borderId="52" applyNumberFormat="0" applyAlignment="0" applyProtection="0"/>
    <xf numFmtId="0" fontId="37" fillId="18" borderId="48" applyNumberFormat="0" applyAlignment="0" applyProtection="0"/>
    <xf numFmtId="0" fontId="28" fillId="18" borderId="52" applyNumberFormat="0" applyAlignment="0" applyProtection="0"/>
    <xf numFmtId="0" fontId="29" fillId="0" borderId="62" applyNumberFormat="0" applyFill="0" applyAlignment="0" applyProtection="0"/>
    <xf numFmtId="0" fontId="24" fillId="31" borderId="52" applyNumberFormat="0" applyAlignment="0" applyProtection="0"/>
    <xf numFmtId="0" fontId="37" fillId="18" borderId="61" applyNumberFormat="0" applyAlignment="0" applyProtection="0"/>
    <xf numFmtId="0" fontId="41" fillId="31" borderId="51" applyNumberFormat="0" applyAlignment="0" applyProtection="0"/>
    <xf numFmtId="0" fontId="25" fillId="31" borderId="61" applyNumberFormat="0" applyAlignment="0" applyProtection="0"/>
    <xf numFmtId="0" fontId="19" fillId="34" borderId="63" applyNumberFormat="0" applyFont="0" applyAlignment="0" applyProtection="0"/>
    <xf numFmtId="0" fontId="37" fillId="18" borderId="61" applyNumberFormat="0" applyAlignment="0" applyProtection="0"/>
    <xf numFmtId="0" fontId="41" fillId="31" borderId="60" applyNumberFormat="0" applyAlignment="0" applyProtection="0"/>
    <xf numFmtId="0" fontId="24" fillId="31" borderId="52" applyNumberFormat="0" applyAlignment="0" applyProtection="0"/>
    <xf numFmtId="0" fontId="28" fillId="18" borderId="61" applyNumberFormat="0" applyAlignment="0" applyProtection="0"/>
    <xf numFmtId="0" fontId="41" fillId="31" borderId="60" applyNumberFormat="0" applyAlignment="0" applyProtection="0"/>
    <xf numFmtId="0" fontId="19" fillId="34" borderId="63" applyNumberFormat="0" applyFont="0" applyAlignment="0" applyProtection="0"/>
    <xf numFmtId="0" fontId="41" fillId="31" borderId="60" applyNumberFormat="0" applyAlignment="0" applyProtection="0"/>
    <xf numFmtId="0" fontId="11" fillId="9" borderId="56">
      <alignment horizontal="right" vertical="center"/>
    </xf>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19" fillId="34" borderId="63" applyNumberFormat="0" applyFont="0" applyAlignment="0" applyProtection="0"/>
    <xf numFmtId="0" fontId="44" fillId="0" borderId="49" applyNumberFormat="0" applyFill="0" applyAlignment="0" applyProtection="0"/>
    <xf numFmtId="0" fontId="22" fillId="31" borderId="60" applyNumberFormat="0" applyAlignment="0" applyProtection="0"/>
    <xf numFmtId="0" fontId="25" fillId="31" borderId="61" applyNumberFormat="0" applyAlignment="0" applyProtection="0"/>
    <xf numFmtId="0" fontId="28" fillId="18" borderId="61" applyNumberFormat="0" applyAlignment="0" applyProtection="0"/>
    <xf numFmtId="0" fontId="29" fillId="0" borderId="62" applyNumberFormat="0" applyFill="0" applyAlignment="0" applyProtection="0"/>
    <xf numFmtId="0" fontId="44" fillId="0" borderId="53" applyNumberFormat="0" applyFill="0" applyAlignment="0" applyProtection="0"/>
    <xf numFmtId="0" fontId="25" fillId="31" borderId="61" applyNumberFormat="0" applyAlignment="0" applyProtection="0"/>
    <xf numFmtId="0" fontId="22" fillId="31" borderId="60" applyNumberFormat="0" applyAlignment="0" applyProtection="0"/>
    <xf numFmtId="0" fontId="37" fillId="18" borderId="61" applyNumberFormat="0" applyAlignment="0" applyProtection="0"/>
    <xf numFmtId="0" fontId="12" fillId="34" borderId="63" applyNumberFormat="0" applyFont="0" applyAlignment="0" applyProtection="0"/>
    <xf numFmtId="0" fontId="37" fillId="18" borderId="52" applyNumberFormat="0" applyAlignment="0" applyProtection="0"/>
    <xf numFmtId="0" fontId="28" fillId="18" borderId="61" applyNumberFormat="0" applyAlignment="0" applyProtection="0"/>
    <xf numFmtId="0" fontId="41" fillId="31" borderId="60"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44" fillId="0" borderId="62" applyNumberFormat="0" applyFill="0" applyAlignment="0" applyProtection="0"/>
    <xf numFmtId="0" fontId="11" fillId="7" borderId="56">
      <alignment horizontal="right" vertical="center"/>
    </xf>
    <xf numFmtId="0" fontId="37" fillId="18" borderId="61" applyNumberFormat="0" applyAlignment="0" applyProtection="0"/>
    <xf numFmtId="0" fontId="28" fillId="18" borderId="52" applyNumberFormat="0" applyAlignment="0" applyProtection="0"/>
    <xf numFmtId="0" fontId="25" fillId="31" borderId="52" applyNumberFormat="0" applyAlignment="0" applyProtection="0"/>
    <xf numFmtId="0" fontId="44" fillId="0" borderId="53" applyNumberFormat="0" applyFill="0" applyAlignment="0" applyProtection="0"/>
    <xf numFmtId="0" fontId="28" fillId="18" borderId="52" applyNumberFormat="0" applyAlignment="0" applyProtection="0"/>
    <xf numFmtId="0" fontId="24" fillId="31" borderId="52" applyNumberFormat="0" applyAlignment="0" applyProtection="0"/>
    <xf numFmtId="0" fontId="37" fillId="18" borderId="61" applyNumberFormat="0" applyAlignment="0" applyProtection="0"/>
    <xf numFmtId="0" fontId="25" fillId="31" borderId="61" applyNumberFormat="0" applyAlignment="0" applyProtection="0"/>
    <xf numFmtId="0" fontId="41" fillId="31" borderId="51" applyNumberFormat="0" applyAlignment="0" applyProtection="0"/>
    <xf numFmtId="0" fontId="25" fillId="31" borderId="52" applyNumberFormat="0" applyAlignment="0" applyProtection="0"/>
    <xf numFmtId="0" fontId="19" fillId="34" borderId="54" applyNumberFormat="0" applyFont="0" applyAlignment="0" applyProtection="0"/>
    <xf numFmtId="0" fontId="25" fillId="31" borderId="48" applyNumberFormat="0" applyAlignment="0" applyProtection="0"/>
    <xf numFmtId="0" fontId="24" fillId="31" borderId="61" applyNumberFormat="0" applyAlignment="0" applyProtection="0"/>
    <xf numFmtId="0" fontId="28" fillId="18" borderId="52" applyNumberFormat="0" applyAlignment="0" applyProtection="0"/>
    <xf numFmtId="0" fontId="37" fillId="18" borderId="48" applyNumberFormat="0" applyAlignment="0" applyProtection="0"/>
    <xf numFmtId="0" fontId="22" fillId="31" borderId="51" applyNumberFormat="0" applyAlignment="0" applyProtection="0"/>
    <xf numFmtId="0" fontId="12" fillId="34" borderId="63" applyNumberFormat="0" applyFont="0" applyAlignment="0" applyProtection="0"/>
    <xf numFmtId="0" fontId="19" fillId="34" borderId="50" applyNumberFormat="0" applyFont="0" applyAlignment="0" applyProtection="0"/>
    <xf numFmtId="0" fontId="41" fillId="31" borderId="47" applyNumberFormat="0" applyAlignment="0" applyProtection="0"/>
    <xf numFmtId="0" fontId="37" fillId="18" borderId="61" applyNumberFormat="0" applyAlignment="0" applyProtection="0"/>
    <xf numFmtId="0" fontId="44" fillId="0" borderId="49" applyNumberFormat="0" applyFill="0" applyAlignment="0" applyProtection="0"/>
    <xf numFmtId="0" fontId="37" fillId="18" borderId="52" applyNumberFormat="0" applyAlignment="0" applyProtection="0"/>
    <xf numFmtId="0" fontId="25" fillId="31" borderId="52" applyNumberFormat="0" applyAlignment="0" applyProtection="0"/>
    <xf numFmtId="0" fontId="29" fillId="0" borderId="62" applyNumberFormat="0" applyFill="0" applyAlignment="0" applyProtection="0"/>
    <xf numFmtId="0" fontId="25" fillId="31" borderId="61" applyNumberFormat="0" applyAlignment="0" applyProtection="0"/>
    <xf numFmtId="0" fontId="25" fillId="31" borderId="52" applyNumberFormat="0" applyAlignment="0" applyProtection="0"/>
    <xf numFmtId="0" fontId="44" fillId="0" borderId="53" applyNumberFormat="0" applyFill="0" applyAlignment="0" applyProtection="0"/>
    <xf numFmtId="0" fontId="44" fillId="0" borderId="53" applyNumberFormat="0" applyFill="0" applyAlignment="0" applyProtection="0"/>
    <xf numFmtId="0" fontId="25" fillId="31" borderId="52" applyNumberFormat="0" applyAlignment="0" applyProtection="0"/>
    <xf numFmtId="0" fontId="25" fillId="31" borderId="61" applyNumberFormat="0" applyAlignment="0" applyProtection="0"/>
    <xf numFmtId="0" fontId="44" fillId="0" borderId="53" applyNumberFormat="0" applyFill="0" applyAlignment="0" applyProtection="0"/>
    <xf numFmtId="0" fontId="37" fillId="18" borderId="52" applyNumberFormat="0" applyAlignment="0" applyProtection="0"/>
    <xf numFmtId="0" fontId="44" fillId="0" borderId="53" applyNumberFormat="0" applyFill="0" applyAlignment="0" applyProtection="0"/>
    <xf numFmtId="0" fontId="37" fillId="18" borderId="52" applyNumberFormat="0" applyAlignment="0" applyProtection="0"/>
    <xf numFmtId="0" fontId="12" fillId="34" borderId="54" applyNumberFormat="0" applyFont="0" applyAlignment="0" applyProtection="0"/>
    <xf numFmtId="0" fontId="29" fillId="0" borderId="62" applyNumberFormat="0" applyFill="0" applyAlignment="0" applyProtection="0"/>
    <xf numFmtId="0" fontId="44" fillId="0" borderId="53" applyNumberFormat="0" applyFill="0" applyAlignment="0" applyProtection="0"/>
    <xf numFmtId="0" fontId="37" fillId="18" borderId="61" applyNumberFormat="0" applyAlignment="0" applyProtection="0"/>
    <xf numFmtId="0" fontId="28" fillId="18" borderId="52" applyNumberFormat="0" applyAlignment="0" applyProtection="0"/>
    <xf numFmtId="0" fontId="37" fillId="18" borderId="52" applyNumberFormat="0" applyAlignment="0" applyProtection="0"/>
    <xf numFmtId="0" fontId="44" fillId="0" borderId="53" applyNumberFormat="0" applyFill="0" applyAlignment="0" applyProtection="0"/>
    <xf numFmtId="0" fontId="25" fillId="31" borderId="48" applyNumberFormat="0" applyAlignment="0" applyProtection="0"/>
    <xf numFmtId="0" fontId="28" fillId="18" borderId="52" applyNumberFormat="0" applyAlignment="0" applyProtection="0"/>
    <xf numFmtId="0" fontId="22" fillId="31" borderId="51" applyNumberFormat="0" applyAlignment="0" applyProtection="0"/>
    <xf numFmtId="0" fontId="28" fillId="18" borderId="61" applyNumberFormat="0" applyAlignment="0" applyProtection="0"/>
    <xf numFmtId="0" fontId="44" fillId="0" borderId="53" applyNumberFormat="0" applyFill="0" applyAlignment="0" applyProtection="0"/>
    <xf numFmtId="0" fontId="37" fillId="18" borderId="48" applyNumberFormat="0" applyAlignment="0" applyProtection="0"/>
    <xf numFmtId="0" fontId="25" fillId="31" borderId="52" applyNumberFormat="0" applyAlignment="0" applyProtection="0"/>
    <xf numFmtId="0" fontId="25" fillId="31" borderId="61" applyNumberFormat="0" applyAlignment="0" applyProtection="0"/>
    <xf numFmtId="0" fontId="44" fillId="0" borderId="62" applyNumberFormat="0" applyFill="0" applyAlignment="0" applyProtection="0"/>
    <xf numFmtId="0" fontId="41" fillId="31" borderId="47" applyNumberFormat="0" applyAlignment="0" applyProtection="0"/>
    <xf numFmtId="0" fontId="24" fillId="31" borderId="61" applyNumberFormat="0" applyAlignment="0" applyProtection="0"/>
    <xf numFmtId="0" fontId="44" fillId="0" borderId="49" applyNumberFormat="0" applyFill="0" applyAlignment="0" applyProtection="0"/>
    <xf numFmtId="0" fontId="14" fillId="0" borderId="56" applyNumberFormat="0" applyFill="0" applyAlignment="0" applyProtection="0"/>
    <xf numFmtId="0" fontId="29" fillId="0" borderId="62" applyNumberFormat="0" applyFill="0" applyAlignment="0" applyProtection="0"/>
    <xf numFmtId="0" fontId="44" fillId="0" borderId="62" applyNumberFormat="0" applyFill="0" applyAlignment="0" applyProtection="0"/>
    <xf numFmtId="0" fontId="28" fillId="18" borderId="61" applyNumberFormat="0" applyAlignment="0" applyProtection="0"/>
    <xf numFmtId="0" fontId="37" fillId="18" borderId="61" applyNumberFormat="0" applyAlignment="0" applyProtection="0"/>
    <xf numFmtId="0" fontId="25" fillId="31" borderId="61" applyNumberFormat="0" applyAlignment="0" applyProtection="0"/>
    <xf numFmtId="0" fontId="44" fillId="0" borderId="62" applyNumberFormat="0" applyFill="0" applyAlignment="0" applyProtection="0"/>
    <xf numFmtId="0" fontId="22" fillId="31" borderId="60" applyNumberFormat="0" applyAlignment="0" applyProtection="0"/>
    <xf numFmtId="0" fontId="24" fillId="31" borderId="61" applyNumberFormat="0" applyAlignment="0" applyProtection="0"/>
    <xf numFmtId="0" fontId="37" fillId="18" borderId="61" applyNumberFormat="0" applyAlignment="0" applyProtection="0"/>
    <xf numFmtId="0" fontId="29" fillId="0" borderId="53" applyNumberFormat="0" applyFill="0" applyAlignment="0" applyProtection="0"/>
    <xf numFmtId="0" fontId="29" fillId="0" borderId="62" applyNumberFormat="0" applyFill="0" applyAlignment="0" applyProtection="0"/>
    <xf numFmtId="0" fontId="25" fillId="31" borderId="61" applyNumberFormat="0" applyAlignment="0" applyProtection="0"/>
    <xf numFmtId="0" fontId="24" fillId="31" borderId="61" applyNumberFormat="0" applyAlignment="0" applyProtection="0"/>
    <xf numFmtId="0" fontId="24" fillId="31" borderId="61" applyNumberFormat="0" applyAlignment="0" applyProtection="0"/>
    <xf numFmtId="0" fontId="22" fillId="31" borderId="60" applyNumberFormat="0" applyAlignment="0" applyProtection="0"/>
    <xf numFmtId="0" fontId="19" fillId="34" borderId="63" applyNumberFormat="0" applyFont="0" applyAlignment="0" applyProtection="0"/>
    <xf numFmtId="0" fontId="44" fillId="0" borderId="62" applyNumberFormat="0" applyFill="0" applyAlignment="0" applyProtection="0"/>
    <xf numFmtId="0" fontId="44" fillId="0" borderId="62" applyNumberFormat="0" applyFill="0" applyAlignment="0" applyProtection="0"/>
    <xf numFmtId="0" fontId="19" fillId="34" borderId="63" applyNumberFormat="0" applyFont="0" applyAlignment="0" applyProtection="0"/>
    <xf numFmtId="0" fontId="24" fillId="31" borderId="52" applyNumberFormat="0" applyAlignment="0" applyProtection="0"/>
    <xf numFmtId="0" fontId="25" fillId="31" borderId="61" applyNumberFormat="0" applyAlignment="0" applyProtection="0"/>
    <xf numFmtId="0" fontId="28" fillId="18" borderId="61" applyNumberFormat="0" applyAlignment="0" applyProtection="0"/>
    <xf numFmtId="0" fontId="41" fillId="31" borderId="51" applyNumberFormat="0" applyAlignment="0" applyProtection="0"/>
    <xf numFmtId="0" fontId="28" fillId="18" borderId="61" applyNumberFormat="0" applyAlignment="0" applyProtection="0"/>
    <xf numFmtId="0" fontId="37" fillId="18" borderId="61" applyNumberFormat="0" applyAlignment="0" applyProtection="0"/>
    <xf numFmtId="0" fontId="25" fillId="31" borderId="52" applyNumberFormat="0" applyAlignment="0" applyProtection="0"/>
    <xf numFmtId="0" fontId="28" fillId="18" borderId="61" applyNumberFormat="0" applyAlignment="0" applyProtection="0"/>
    <xf numFmtId="0" fontId="22" fillId="31" borderId="51" applyNumberFormat="0" applyAlignment="0" applyProtection="0"/>
    <xf numFmtId="0" fontId="19" fillId="34" borderId="63" applyNumberFormat="0" applyFont="0" applyAlignment="0" applyProtection="0"/>
    <xf numFmtId="0" fontId="19" fillId="34" borderId="54" applyNumberFormat="0" applyFont="0" applyAlignment="0" applyProtection="0"/>
    <xf numFmtId="0" fontId="44" fillId="0" borderId="53" applyNumberFormat="0" applyFill="0" applyAlignment="0" applyProtection="0"/>
    <xf numFmtId="0" fontId="44" fillId="0" borderId="53" applyNumberFormat="0" applyFill="0" applyAlignment="0" applyProtection="0"/>
    <xf numFmtId="0" fontId="29" fillId="0" borderId="62" applyNumberFormat="0" applyFill="0" applyAlignment="0" applyProtection="0"/>
    <xf numFmtId="0" fontId="41" fillId="31" borderId="60" applyNumberFormat="0" applyAlignment="0" applyProtection="0"/>
    <xf numFmtId="0" fontId="24" fillId="31" borderId="52" applyNumberFormat="0" applyAlignment="0" applyProtection="0"/>
    <xf numFmtId="0" fontId="37" fillId="18" borderId="52" applyNumberFormat="0" applyAlignment="0" applyProtection="0"/>
    <xf numFmtId="0" fontId="25" fillId="31" borderId="61" applyNumberFormat="0" applyAlignment="0" applyProtection="0"/>
    <xf numFmtId="0" fontId="22" fillId="31" borderId="51" applyNumberFormat="0" applyAlignment="0" applyProtection="0"/>
    <xf numFmtId="0" fontId="37" fillId="18" borderId="52" applyNumberFormat="0" applyAlignment="0" applyProtection="0"/>
    <xf numFmtId="0" fontId="29" fillId="0" borderId="53" applyNumberFormat="0" applyFill="0" applyAlignment="0" applyProtection="0"/>
    <xf numFmtId="0" fontId="19" fillId="34" borderId="63" applyNumberFormat="0" applyFont="0" applyAlignment="0" applyProtection="0"/>
    <xf numFmtId="0" fontId="25" fillId="31" borderId="52" applyNumberFormat="0" applyAlignment="0" applyProtection="0"/>
    <xf numFmtId="0" fontId="12" fillId="34" borderId="63" applyNumberFormat="0" applyFont="0" applyAlignment="0" applyProtection="0"/>
    <xf numFmtId="0" fontId="12" fillId="34" borderId="54" applyNumberFormat="0" applyFont="0" applyAlignment="0" applyProtection="0"/>
    <xf numFmtId="0" fontId="19" fillId="34" borderId="54" applyNumberFormat="0" applyFont="0" applyAlignment="0" applyProtection="0"/>
    <xf numFmtId="0" fontId="25" fillId="31" borderId="61" applyNumberFormat="0" applyAlignment="0" applyProtection="0"/>
    <xf numFmtId="0" fontId="44" fillId="0" borderId="62" applyNumberFormat="0" applyFill="0" applyAlignment="0" applyProtection="0"/>
    <xf numFmtId="0" fontId="29" fillId="0" borderId="53" applyNumberFormat="0" applyFill="0" applyAlignment="0" applyProtection="0"/>
    <xf numFmtId="0" fontId="24" fillId="31" borderId="52" applyNumberFormat="0" applyAlignment="0" applyProtection="0"/>
    <xf numFmtId="0" fontId="28" fillId="18" borderId="52" applyNumberFormat="0" applyAlignment="0" applyProtection="0"/>
    <xf numFmtId="0" fontId="22" fillId="31" borderId="51" applyNumberFormat="0" applyAlignment="0" applyProtection="0"/>
    <xf numFmtId="0" fontId="37" fillId="18" borderId="52" applyNumberFormat="0" applyAlignment="0" applyProtection="0"/>
    <xf numFmtId="0" fontId="28" fillId="18" borderId="52" applyNumberFormat="0" applyAlignment="0" applyProtection="0"/>
    <xf numFmtId="0" fontId="19" fillId="34" borderId="54" applyNumberFormat="0" applyFont="0" applyAlignment="0" applyProtection="0"/>
    <xf numFmtId="0" fontId="28" fillId="18" borderId="61" applyNumberFormat="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29" fillId="0" borderId="62" applyNumberFormat="0" applyFill="0" applyAlignment="0" applyProtection="0"/>
    <xf numFmtId="0" fontId="25" fillId="31" borderId="61" applyNumberFormat="0" applyAlignment="0" applyProtection="0"/>
    <xf numFmtId="0" fontId="28" fillId="18" borderId="61" applyNumberFormat="0" applyAlignment="0" applyProtection="0"/>
    <xf numFmtId="0" fontId="28" fillId="18" borderId="52" applyNumberFormat="0" applyAlignment="0" applyProtection="0"/>
    <xf numFmtId="0" fontId="24" fillId="31" borderId="61" applyNumberFormat="0" applyAlignment="0" applyProtection="0"/>
    <xf numFmtId="0" fontId="44" fillId="0" borderId="53" applyNumberFormat="0" applyFill="0" applyAlignment="0" applyProtection="0"/>
    <xf numFmtId="0" fontId="41" fillId="31" borderId="51" applyNumberFormat="0" applyAlignment="0" applyProtection="0"/>
    <xf numFmtId="0" fontId="22" fillId="31" borderId="51" applyNumberFormat="0" applyAlignment="0" applyProtection="0"/>
    <xf numFmtId="0" fontId="19" fillId="34" borderId="54" applyNumberFormat="0" applyFont="0" applyAlignment="0" applyProtection="0"/>
    <xf numFmtId="0" fontId="29" fillId="0" borderId="62" applyNumberFormat="0" applyFill="0" applyAlignment="0" applyProtection="0"/>
    <xf numFmtId="0" fontId="37" fillId="18" borderId="61" applyNumberFormat="0" applyAlignment="0" applyProtection="0"/>
    <xf numFmtId="0" fontId="37" fillId="18" borderId="61" applyNumberFormat="0" applyAlignment="0" applyProtection="0"/>
    <xf numFmtId="0" fontId="28" fillId="18" borderId="52" applyNumberFormat="0" applyAlignment="0" applyProtection="0"/>
    <xf numFmtId="0" fontId="44" fillId="0" borderId="53" applyNumberFormat="0" applyFill="0" applyAlignment="0" applyProtection="0"/>
    <xf numFmtId="0" fontId="37" fillId="18" borderId="61" applyNumberFormat="0" applyAlignment="0" applyProtection="0"/>
    <xf numFmtId="0" fontId="28" fillId="18" borderId="52" applyNumberFormat="0" applyAlignment="0" applyProtection="0"/>
    <xf numFmtId="0" fontId="29" fillId="0" borderId="53" applyNumberFormat="0" applyFill="0" applyAlignment="0" applyProtection="0"/>
    <xf numFmtId="0" fontId="28" fillId="18" borderId="48" applyNumberFormat="0" applyAlignment="0" applyProtection="0"/>
    <xf numFmtId="0" fontId="44" fillId="0" borderId="62" applyNumberFormat="0" applyFill="0" applyAlignment="0" applyProtection="0"/>
    <xf numFmtId="0" fontId="11" fillId="9" borderId="56">
      <alignment horizontal="right" vertical="center"/>
    </xf>
    <xf numFmtId="0" fontId="22" fillId="31" borderId="60" applyNumberFormat="0" applyAlignment="0" applyProtection="0"/>
    <xf numFmtId="0" fontId="24" fillId="31" borderId="61" applyNumberFormat="0" applyAlignment="0" applyProtection="0"/>
    <xf numFmtId="0" fontId="37" fillId="18" borderId="61" applyNumberFormat="0" applyAlignment="0" applyProtection="0"/>
    <xf numFmtId="0" fontId="37" fillId="18" borderId="52" applyNumberFormat="0" applyAlignment="0" applyProtection="0"/>
    <xf numFmtId="0" fontId="24" fillId="31" borderId="52" applyNumberFormat="0" applyAlignment="0" applyProtection="0"/>
    <xf numFmtId="0" fontId="22" fillId="31" borderId="51" applyNumberFormat="0" applyAlignment="0" applyProtection="0"/>
    <xf numFmtId="0" fontId="29" fillId="0" borderId="62" applyNumberFormat="0" applyFill="0" applyAlignment="0" applyProtection="0"/>
    <xf numFmtId="0" fontId="37" fillId="18" borderId="61" applyNumberFormat="0" applyAlignment="0" applyProtection="0"/>
    <xf numFmtId="0" fontId="29" fillId="0" borderId="62" applyNumberFormat="0" applyFill="0" applyAlignment="0" applyProtection="0"/>
    <xf numFmtId="0" fontId="28" fillId="18" borderId="61" applyNumberFormat="0" applyAlignment="0" applyProtection="0"/>
    <xf numFmtId="0" fontId="37" fillId="18" borderId="61" applyNumberFormat="0" applyAlignment="0" applyProtection="0"/>
    <xf numFmtId="0" fontId="19" fillId="34" borderId="63" applyNumberFormat="0" applyFont="0" applyAlignment="0" applyProtection="0"/>
    <xf numFmtId="0" fontId="44" fillId="0" borderId="62" applyNumberFormat="0" applyFill="0" applyAlignment="0" applyProtection="0"/>
    <xf numFmtId="0" fontId="24" fillId="31" borderId="61" applyNumberFormat="0" applyAlignment="0" applyProtection="0"/>
    <xf numFmtId="0" fontId="19" fillId="34" borderId="63" applyNumberFormat="0" applyFont="0" applyAlignment="0" applyProtection="0"/>
    <xf numFmtId="0" fontId="41" fillId="31" borderId="60" applyNumberFormat="0" applyAlignment="0" applyProtection="0"/>
    <xf numFmtId="0" fontId="24" fillId="31" borderId="61" applyNumberFormat="0" applyAlignment="0" applyProtection="0"/>
    <xf numFmtId="0" fontId="25" fillId="31" borderId="61" applyNumberFormat="0" applyAlignment="0" applyProtection="0"/>
    <xf numFmtId="0" fontId="44" fillId="0" borderId="62" applyNumberFormat="0" applyFill="0" applyAlignment="0" applyProtection="0"/>
    <xf numFmtId="0" fontId="37" fillId="18" borderId="61" applyNumberFormat="0" applyAlignment="0" applyProtection="0"/>
    <xf numFmtId="0" fontId="37" fillId="18" borderId="61" applyNumberFormat="0" applyAlignment="0" applyProtection="0"/>
    <xf numFmtId="0" fontId="25" fillId="31" borderId="61" applyNumberFormat="0" applyAlignment="0" applyProtection="0"/>
    <xf numFmtId="0" fontId="41" fillId="31" borderId="60" applyNumberFormat="0" applyAlignment="0" applyProtection="0"/>
    <xf numFmtId="0" fontId="44" fillId="0" borderId="62" applyNumberFormat="0" applyFill="0" applyAlignment="0" applyProtection="0"/>
    <xf numFmtId="0" fontId="19" fillId="34" borderId="63" applyNumberFormat="0" applyFont="0" applyAlignment="0" applyProtection="0"/>
    <xf numFmtId="0" fontId="28" fillId="18" borderId="52" applyNumberFormat="0" applyAlignment="0" applyProtection="0"/>
    <xf numFmtId="0" fontId="37" fillId="18" borderId="61" applyNumberFormat="0" applyAlignment="0" applyProtection="0"/>
    <xf numFmtId="0" fontId="19" fillId="34" borderId="63" applyNumberFormat="0" applyFont="0" applyAlignment="0" applyProtection="0"/>
    <xf numFmtId="0" fontId="22" fillId="31" borderId="51" applyNumberFormat="0" applyAlignment="0" applyProtection="0"/>
    <xf numFmtId="0" fontId="24" fillId="31" borderId="61" applyNumberFormat="0" applyAlignment="0" applyProtection="0"/>
    <xf numFmtId="0" fontId="25" fillId="31" borderId="61" applyNumberFormat="0" applyAlignment="0" applyProtection="0"/>
    <xf numFmtId="0" fontId="22" fillId="31" borderId="51" applyNumberFormat="0" applyAlignment="0" applyProtection="0"/>
    <xf numFmtId="0" fontId="44" fillId="0" borderId="62" applyNumberFormat="0" applyFill="0" applyAlignment="0" applyProtection="0"/>
    <xf numFmtId="0" fontId="22" fillId="31" borderId="51" applyNumberFormat="0" applyAlignment="0" applyProtection="0"/>
    <xf numFmtId="0" fontId="22" fillId="31" borderId="60" applyNumberFormat="0" applyAlignment="0" applyProtection="0"/>
    <xf numFmtId="0" fontId="24" fillId="31" borderId="48" applyNumberFormat="0" applyAlignment="0" applyProtection="0"/>
    <xf numFmtId="0" fontId="28" fillId="18" borderId="52" applyNumberFormat="0" applyAlignment="0" applyProtection="0"/>
    <xf numFmtId="0" fontId="44" fillId="0" borderId="53" applyNumberFormat="0" applyFill="0" applyAlignment="0" applyProtection="0"/>
    <xf numFmtId="0" fontId="44" fillId="0" borderId="49" applyNumberFormat="0" applyFill="0" applyAlignment="0" applyProtection="0"/>
    <xf numFmtId="0" fontId="37" fillId="18" borderId="48" applyNumberFormat="0" applyAlignment="0" applyProtection="0"/>
    <xf numFmtId="0" fontId="12" fillId="34" borderId="54" applyNumberFormat="0" applyFont="0" applyAlignment="0" applyProtection="0"/>
    <xf numFmtId="0" fontId="19" fillId="34" borderId="50" applyNumberFormat="0" applyFont="0" applyAlignment="0" applyProtection="0"/>
    <xf numFmtId="0" fontId="44" fillId="0" borderId="53" applyNumberFormat="0" applyFill="0" applyAlignment="0" applyProtection="0"/>
    <xf numFmtId="0" fontId="28" fillId="18" borderId="61" applyNumberFormat="0" applyAlignment="0" applyProtection="0"/>
    <xf numFmtId="0" fontId="28" fillId="18" borderId="52" applyNumberFormat="0" applyAlignment="0" applyProtection="0"/>
    <xf numFmtId="0" fontId="37" fillId="18" borderId="48" applyNumberFormat="0" applyAlignment="0" applyProtection="0"/>
    <xf numFmtId="0" fontId="22" fillId="31" borderId="47" applyNumberFormat="0" applyAlignment="0" applyProtection="0"/>
    <xf numFmtId="0" fontId="19" fillId="34" borderId="54" applyNumberFormat="0" applyFont="0" applyAlignment="0" applyProtection="0"/>
    <xf numFmtId="0" fontId="28" fillId="18" borderId="48" applyNumberFormat="0" applyAlignment="0" applyProtection="0"/>
    <xf numFmtId="0" fontId="41" fillId="31" borderId="60" applyNumberFormat="0" applyAlignment="0" applyProtection="0"/>
    <xf numFmtId="0" fontId="25" fillId="31" borderId="48" applyNumberFormat="0" applyAlignment="0" applyProtection="0"/>
    <xf numFmtId="0" fontId="44" fillId="0" borderId="49" applyNumberFormat="0" applyFill="0" applyAlignment="0" applyProtection="0"/>
    <xf numFmtId="0" fontId="41" fillId="31" borderId="47" applyNumberFormat="0" applyAlignment="0" applyProtection="0"/>
    <xf numFmtId="0" fontId="19" fillId="34" borderId="54" applyNumberFormat="0" applyFont="0" applyAlignment="0" applyProtection="0"/>
    <xf numFmtId="0" fontId="37" fillId="18" borderId="48" applyNumberFormat="0" applyAlignment="0" applyProtection="0"/>
    <xf numFmtId="0" fontId="22" fillId="31" borderId="47" applyNumberFormat="0" applyAlignment="0" applyProtection="0"/>
    <xf numFmtId="0" fontId="24" fillId="31" borderId="48" applyNumberFormat="0" applyAlignment="0" applyProtection="0"/>
    <xf numFmtId="0" fontId="44" fillId="0" borderId="53" applyNumberFormat="0" applyFill="0" applyAlignment="0" applyProtection="0"/>
    <xf numFmtId="0" fontId="25" fillId="31" borderId="48" applyNumberFormat="0" applyAlignment="0" applyProtection="0"/>
    <xf numFmtId="0" fontId="25" fillId="31" borderId="48" applyNumberFormat="0" applyAlignment="0" applyProtection="0"/>
    <xf numFmtId="0" fontId="24" fillId="31" borderId="61" applyNumberFormat="0" applyAlignment="0" applyProtection="0"/>
    <xf numFmtId="0" fontId="44" fillId="0" borderId="53" applyNumberFormat="0" applyFill="0" applyAlignment="0" applyProtection="0"/>
    <xf numFmtId="0" fontId="28" fillId="18" borderId="61" applyNumberFormat="0" applyAlignment="0" applyProtection="0"/>
    <xf numFmtId="0" fontId="28" fillId="18"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48" applyNumberFormat="0" applyAlignment="0" applyProtection="0"/>
    <xf numFmtId="0" fontId="25" fillId="31" borderId="61" applyNumberFormat="0" applyAlignment="0" applyProtection="0"/>
    <xf numFmtId="0" fontId="25" fillId="31" borderId="48" applyNumberFormat="0" applyAlignment="0" applyProtection="0"/>
    <xf numFmtId="0" fontId="24" fillId="31" borderId="52"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37" fillId="18" borderId="61" applyNumberFormat="0" applyAlignment="0" applyProtection="0"/>
    <xf numFmtId="0" fontId="12" fillId="34" borderId="63" applyNumberFormat="0" applyFont="0" applyAlignment="0" applyProtection="0"/>
    <xf numFmtId="0" fontId="44" fillId="0" borderId="49" applyNumberFormat="0" applyFill="0" applyAlignment="0" applyProtection="0"/>
    <xf numFmtId="0" fontId="24" fillId="31" borderId="48" applyNumberFormat="0" applyAlignment="0" applyProtection="0"/>
    <xf numFmtId="0" fontId="37" fillId="18" borderId="52" applyNumberFormat="0" applyAlignment="0" applyProtection="0"/>
    <xf numFmtId="0" fontId="25" fillId="31"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0" fontId="25" fillId="31" borderId="52" applyNumberFormat="0" applyAlignment="0" applyProtection="0"/>
    <xf numFmtId="0" fontId="29" fillId="0" borderId="49" applyNumberFormat="0" applyFill="0" applyAlignment="0" applyProtection="0"/>
    <xf numFmtId="0" fontId="19" fillId="34" borderId="63" applyNumberFormat="0" applyFont="0" applyAlignment="0" applyProtection="0"/>
    <xf numFmtId="0" fontId="25" fillId="31" borderId="61" applyNumberFormat="0" applyAlignment="0" applyProtection="0"/>
    <xf numFmtId="0" fontId="25" fillId="31" borderId="48" applyNumberFormat="0" applyAlignment="0" applyProtection="0"/>
    <xf numFmtId="0" fontId="22" fillId="31" borderId="51" applyNumberFormat="0" applyAlignment="0" applyProtection="0"/>
    <xf numFmtId="0" fontId="37" fillId="18"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12" fillId="34" borderId="50" applyNumberFormat="0" applyFont="0" applyAlignment="0" applyProtection="0"/>
    <xf numFmtId="0" fontId="25" fillId="31" borderId="61" applyNumberFormat="0" applyAlignment="0" applyProtection="0"/>
    <xf numFmtId="0" fontId="44" fillId="0" borderId="49" applyNumberFormat="0" applyFill="0" applyAlignment="0" applyProtection="0"/>
    <xf numFmtId="0" fontId="25" fillId="31" borderId="61" applyNumberFormat="0" applyAlignment="0" applyProtection="0"/>
    <xf numFmtId="0" fontId="37" fillId="18" borderId="61" applyNumberFormat="0" applyAlignment="0" applyProtection="0"/>
    <xf numFmtId="0" fontId="14" fillId="7" borderId="55">
      <alignment horizontal="left" vertical="center"/>
    </xf>
    <xf numFmtId="0" fontId="44" fillId="0" borderId="62" applyNumberFormat="0" applyFill="0" applyAlignment="0" applyProtection="0"/>
    <xf numFmtId="0" fontId="19" fillId="34" borderId="54" applyNumberFormat="0" applyFont="0" applyAlignment="0" applyProtection="0"/>
    <xf numFmtId="0" fontId="41" fillId="31" borderId="51" applyNumberFormat="0" applyAlignment="0" applyProtection="0"/>
    <xf numFmtId="0" fontId="41" fillId="31" borderId="51" applyNumberFormat="0" applyAlignment="0" applyProtection="0"/>
    <xf numFmtId="0" fontId="25" fillId="31" borderId="52" applyNumberFormat="0" applyAlignment="0" applyProtection="0"/>
    <xf numFmtId="0" fontId="29" fillId="0" borderId="53" applyNumberFormat="0" applyFill="0" applyAlignment="0" applyProtection="0"/>
    <xf numFmtId="0" fontId="25" fillId="31" borderId="48" applyNumberFormat="0" applyAlignment="0" applyProtection="0"/>
    <xf numFmtId="0" fontId="12" fillId="34" borderId="54" applyNumberFormat="0" applyFont="0" applyAlignment="0" applyProtection="0"/>
    <xf numFmtId="0" fontId="19" fillId="34" borderId="63" applyNumberFormat="0" applyFont="0" applyAlignment="0" applyProtection="0"/>
    <xf numFmtId="0" fontId="12" fillId="34" borderId="54" applyNumberFormat="0" applyFont="0" applyAlignment="0" applyProtection="0"/>
    <xf numFmtId="0" fontId="37" fillId="18" borderId="48" applyNumberFormat="0" applyAlignment="0" applyProtection="0"/>
    <xf numFmtId="0" fontId="41" fillId="31" borderId="47" applyNumberFormat="0" applyAlignment="0" applyProtection="0"/>
    <xf numFmtId="0" fontId="41" fillId="31" borderId="60" applyNumberFormat="0" applyAlignment="0" applyProtection="0"/>
    <xf numFmtId="0" fontId="37" fillId="18" borderId="61" applyNumberFormat="0" applyAlignment="0" applyProtection="0"/>
    <xf numFmtId="0" fontId="44" fillId="0" borderId="49" applyNumberFormat="0" applyFill="0" applyAlignment="0" applyProtection="0"/>
    <xf numFmtId="0" fontId="12" fillId="34" borderId="50" applyNumberFormat="0" applyFont="0" applyAlignment="0" applyProtection="0"/>
    <xf numFmtId="0" fontId="19" fillId="34" borderId="50" applyNumberFormat="0" applyFont="0" applyAlignment="0" applyProtection="0"/>
    <xf numFmtId="0" fontId="29" fillId="0" borderId="49"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0" fontId="19" fillId="34" borderId="54" applyNumberFormat="0" applyFont="0" applyAlignment="0" applyProtection="0"/>
    <xf numFmtId="0" fontId="19" fillId="34" borderId="63" applyNumberFormat="0" applyFont="0" applyAlignment="0" applyProtection="0"/>
    <xf numFmtId="0" fontId="29" fillId="0" borderId="49" applyNumberFormat="0" applyFill="0" applyAlignment="0" applyProtection="0"/>
    <xf numFmtId="0" fontId="37" fillId="18" borderId="52" applyNumberFormat="0" applyAlignment="0" applyProtection="0"/>
    <xf numFmtId="0" fontId="25" fillId="31" borderId="61" applyNumberFormat="0" applyAlignment="0" applyProtection="0"/>
    <xf numFmtId="0" fontId="24" fillId="31" borderId="52" applyNumberFormat="0" applyAlignment="0" applyProtection="0"/>
    <xf numFmtId="0" fontId="41" fillId="31" borderId="47" applyNumberFormat="0" applyAlignment="0" applyProtection="0"/>
    <xf numFmtId="0" fontId="28" fillId="18" borderId="48" applyNumberFormat="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37" fillId="18" borderId="61" applyNumberFormat="0" applyAlignment="0" applyProtection="0"/>
    <xf numFmtId="0" fontId="28" fillId="18" borderId="48" applyNumberFormat="0" applyAlignment="0" applyProtection="0"/>
    <xf numFmtId="0" fontId="25" fillId="31" borderId="48" applyNumberFormat="0" applyAlignment="0" applyProtection="0"/>
    <xf numFmtId="0" fontId="37" fillId="18" borderId="52" applyNumberFormat="0" applyAlignment="0" applyProtection="0"/>
    <xf numFmtId="0" fontId="12" fillId="34" borderId="63" applyNumberFormat="0" applyFont="0" applyAlignment="0" applyProtection="0"/>
    <xf numFmtId="0" fontId="41" fillId="31" borderId="47" applyNumberFormat="0" applyAlignment="0" applyProtection="0"/>
    <xf numFmtId="0" fontId="37" fillId="18" borderId="48" applyNumberFormat="0" applyAlignment="0" applyProtection="0"/>
    <xf numFmtId="0" fontId="24" fillId="31" borderId="48" applyNumberFormat="0" applyAlignment="0" applyProtection="0"/>
    <xf numFmtId="0" fontId="22" fillId="31" borderId="47" applyNumberFormat="0" applyAlignment="0" applyProtection="0"/>
    <xf numFmtId="0" fontId="41" fillId="31" borderId="51" applyNumberFormat="0" applyAlignment="0" applyProtection="0"/>
    <xf numFmtId="0" fontId="44" fillId="0" borderId="53" applyNumberFormat="0" applyFill="0" applyAlignment="0" applyProtection="0"/>
    <xf numFmtId="0" fontId="24" fillId="31" borderId="52" applyNumberFormat="0" applyAlignment="0" applyProtection="0"/>
    <xf numFmtId="0" fontId="24" fillId="31" borderId="52" applyNumberFormat="0" applyAlignment="0" applyProtection="0"/>
    <xf numFmtId="0" fontId="37" fillId="18" borderId="52" applyNumberFormat="0" applyAlignment="0" applyProtection="0"/>
    <xf numFmtId="0" fontId="37"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41" fillId="31" borderId="51" applyNumberFormat="0" applyAlignment="0" applyProtection="0"/>
    <xf numFmtId="0" fontId="12" fillId="34" borderId="54" applyNumberFormat="0" applyFont="0" applyAlignment="0" applyProtection="0"/>
    <xf numFmtId="0" fontId="19" fillId="34" borderId="63" applyNumberFormat="0" applyFont="0" applyAlignment="0" applyProtection="0"/>
    <xf numFmtId="0" fontId="19" fillId="34" borderId="54" applyNumberFormat="0" applyFont="0" applyAlignment="0" applyProtection="0"/>
    <xf numFmtId="0" fontId="44" fillId="0" borderId="49" applyNumberFormat="0" applyFill="0" applyAlignment="0" applyProtection="0"/>
    <xf numFmtId="0" fontId="44" fillId="0" borderId="53" applyNumberFormat="0" applyFill="0" applyAlignment="0" applyProtection="0"/>
    <xf numFmtId="0" fontId="37" fillId="18" borderId="61" applyNumberFormat="0" applyAlignment="0" applyProtection="0"/>
    <xf numFmtId="0" fontId="37" fillId="18" borderId="52" applyNumberFormat="0" applyAlignment="0" applyProtection="0"/>
    <xf numFmtId="0" fontId="29" fillId="0" borderId="62" applyNumberFormat="0" applyFill="0" applyAlignment="0" applyProtection="0"/>
    <xf numFmtId="0" fontId="25" fillId="31" borderId="61" applyNumberFormat="0" applyAlignment="0" applyProtection="0"/>
    <xf numFmtId="0" fontId="44" fillId="0" borderId="53" applyNumberFormat="0" applyFill="0" applyAlignment="0" applyProtection="0"/>
    <xf numFmtId="0" fontId="28" fillId="18" borderId="48" applyNumberFormat="0" applyAlignment="0" applyProtection="0"/>
    <xf numFmtId="0" fontId="24" fillId="31" borderId="52" applyNumberFormat="0" applyAlignment="0" applyProtection="0"/>
    <xf numFmtId="0" fontId="44" fillId="0" borderId="49" applyNumberFormat="0" applyFill="0" applyAlignment="0" applyProtection="0"/>
    <xf numFmtId="0" fontId="37" fillId="18" borderId="48" applyNumberFormat="0" applyAlignment="0" applyProtection="0"/>
    <xf numFmtId="0" fontId="41" fillId="31" borderId="47" applyNumberFormat="0" applyAlignment="0" applyProtection="0"/>
    <xf numFmtId="0" fontId="11" fillId="7" borderId="56">
      <alignment horizontal="right" vertical="center"/>
    </xf>
    <xf numFmtId="0" fontId="37" fillId="18" borderId="52" applyNumberFormat="0" applyAlignment="0" applyProtection="0"/>
    <xf numFmtId="0" fontId="25" fillId="31" borderId="52" applyNumberFormat="0" applyAlignment="0" applyProtection="0"/>
    <xf numFmtId="0" fontId="28" fillId="18" borderId="48" applyNumberFormat="0" applyAlignment="0" applyProtection="0"/>
    <xf numFmtId="0" fontId="29" fillId="0" borderId="49" applyNumberFormat="0" applyFill="0" applyAlignment="0" applyProtection="0"/>
    <xf numFmtId="0" fontId="28" fillId="18" borderId="61" applyNumberFormat="0" applyAlignment="0" applyProtection="0"/>
    <xf numFmtId="0" fontId="24" fillId="31" borderId="61" applyNumberFormat="0" applyAlignment="0" applyProtection="0"/>
    <xf numFmtId="0" fontId="29" fillId="0" borderId="49" applyNumberFormat="0" applyFill="0" applyAlignment="0" applyProtection="0"/>
    <xf numFmtId="0" fontId="44" fillId="0" borderId="53" applyNumberFormat="0" applyFill="0" applyAlignment="0" applyProtection="0"/>
    <xf numFmtId="0" fontId="19" fillId="34" borderId="50" applyNumberFormat="0" applyFont="0" applyAlignment="0" applyProtection="0"/>
    <xf numFmtId="0" fontId="24" fillId="31" borderId="52" applyNumberFormat="0" applyAlignment="0" applyProtection="0"/>
    <xf numFmtId="0" fontId="19" fillId="34" borderId="54" applyNumberFormat="0" applyFont="0" applyAlignment="0" applyProtection="0"/>
    <xf numFmtId="0" fontId="28" fillId="18" borderId="61" applyNumberFormat="0" applyAlignment="0" applyProtection="0"/>
    <xf numFmtId="0" fontId="29" fillId="0" borderId="53" applyNumberFormat="0" applyFill="0" applyAlignment="0" applyProtection="0"/>
    <xf numFmtId="0" fontId="25" fillId="31" borderId="48" applyNumberFormat="0" applyAlignment="0" applyProtection="0"/>
    <xf numFmtId="0" fontId="12" fillId="34" borderId="50" applyNumberFormat="0" applyFont="0" applyAlignment="0" applyProtection="0"/>
    <xf numFmtId="0" fontId="44" fillId="0" borderId="49" applyNumberFormat="0" applyFill="0" applyAlignment="0" applyProtection="0"/>
    <xf numFmtId="0" fontId="19" fillId="34" borderId="50" applyNumberFormat="0" applyFont="0" applyAlignment="0" applyProtection="0"/>
    <xf numFmtId="0" fontId="41" fillId="31" borderId="60" applyNumberFormat="0" applyAlignment="0" applyProtection="0"/>
    <xf numFmtId="0" fontId="25" fillId="31" borderId="48" applyNumberFormat="0" applyAlignment="0" applyProtection="0"/>
    <xf numFmtId="0" fontId="41" fillId="31" borderId="60" applyNumberFormat="0" applyAlignment="0" applyProtection="0"/>
    <xf numFmtId="0" fontId="41" fillId="31" borderId="47" applyNumberFormat="0" applyAlignment="0" applyProtection="0"/>
    <xf numFmtId="0" fontId="29" fillId="0" borderId="53" applyNumberFormat="0" applyFill="0" applyAlignment="0" applyProtection="0"/>
    <xf numFmtId="0" fontId="25" fillId="31" borderId="52" applyNumberFormat="0" applyAlignment="0" applyProtection="0"/>
    <xf numFmtId="0" fontId="25" fillId="31" borderId="48" applyNumberFormat="0" applyAlignment="0" applyProtection="0"/>
    <xf numFmtId="0" fontId="37" fillId="18" borderId="48"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12" fillId="34" borderId="54" applyNumberFormat="0" applyFont="0" applyAlignment="0" applyProtection="0"/>
    <xf numFmtId="0" fontId="37" fillId="18" borderId="61" applyNumberFormat="0" applyAlignment="0" applyProtection="0"/>
    <xf numFmtId="0" fontId="44" fillId="0" borderId="62" applyNumberFormat="0" applyFill="0" applyAlignment="0" applyProtection="0"/>
    <xf numFmtId="0" fontId="25" fillId="31" borderId="61" applyNumberFormat="0" applyAlignment="0" applyProtection="0"/>
    <xf numFmtId="0" fontId="41" fillId="31" borderId="47" applyNumberFormat="0" applyAlignment="0" applyProtection="0"/>
    <xf numFmtId="0" fontId="37" fillId="18" borderId="48" applyNumberFormat="0" applyAlignment="0" applyProtection="0"/>
    <xf numFmtId="0" fontId="24" fillId="31" borderId="48" applyNumberFormat="0" applyAlignment="0" applyProtection="0"/>
    <xf numFmtId="0" fontId="29" fillId="0" borderId="49" applyNumberFormat="0" applyFill="0" applyAlignment="0" applyProtection="0"/>
    <xf numFmtId="0" fontId="41" fillId="31" borderId="47" applyNumberFormat="0" applyAlignment="0" applyProtection="0"/>
    <xf numFmtId="0" fontId="29" fillId="0" borderId="62" applyNumberFormat="0" applyFill="0" applyAlignment="0" applyProtection="0"/>
    <xf numFmtId="0" fontId="19" fillId="34" borderId="50" applyNumberFormat="0" applyFont="0" applyAlignment="0" applyProtection="0"/>
    <xf numFmtId="0" fontId="25" fillId="31" borderId="48" applyNumberFormat="0" applyAlignment="0" applyProtection="0"/>
    <xf numFmtId="0" fontId="25" fillId="31" borderId="52" applyNumberFormat="0" applyAlignment="0" applyProtection="0"/>
    <xf numFmtId="0" fontId="24" fillId="31" borderId="48" applyNumberFormat="0" applyAlignment="0" applyProtection="0"/>
    <xf numFmtId="0" fontId="22" fillId="31" borderId="47" applyNumberFormat="0" applyAlignment="0" applyProtection="0"/>
    <xf numFmtId="0" fontId="24"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29" fillId="0" borderId="49" applyNumberFormat="0" applyFill="0" applyAlignment="0" applyProtection="0"/>
    <xf numFmtId="0" fontId="22" fillId="31" borderId="47" applyNumberFormat="0" applyAlignment="0" applyProtection="0"/>
    <xf numFmtId="0" fontId="28" fillId="18" borderId="48" applyNumberFormat="0" applyAlignment="0" applyProtection="0"/>
    <xf numFmtId="0" fontId="37" fillId="18" borderId="48" applyNumberFormat="0" applyAlignment="0" applyProtection="0"/>
    <xf numFmtId="0" fontId="12" fillId="34" borderId="50" applyNumberFormat="0" applyFont="0" applyAlignment="0" applyProtection="0"/>
    <xf numFmtId="0" fontId="44" fillId="0" borderId="49" applyNumberFormat="0" applyFill="0" applyAlignment="0" applyProtection="0"/>
    <xf numFmtId="0" fontId="28" fillId="18" borderId="61" applyNumberFormat="0" applyAlignment="0" applyProtection="0"/>
    <xf numFmtId="0" fontId="24" fillId="31" borderId="52" applyNumberFormat="0" applyAlignment="0" applyProtection="0"/>
    <xf numFmtId="0" fontId="22" fillId="31" borderId="47" applyNumberFormat="0" applyAlignment="0" applyProtection="0"/>
    <xf numFmtId="0" fontId="37" fillId="18" borderId="48" applyNumberFormat="0" applyAlignment="0" applyProtection="0"/>
    <xf numFmtId="0" fontId="19" fillId="34" borderId="50" applyNumberFormat="0" applyFon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28" fillId="18" borderId="61" applyNumberFormat="0" applyAlignment="0" applyProtection="0"/>
    <xf numFmtId="0" fontId="44" fillId="0" borderId="49" applyNumberFormat="0" applyFill="0" applyAlignment="0" applyProtection="0"/>
    <xf numFmtId="0" fontId="37" fillId="18" borderId="48" applyNumberFormat="0" applyAlignment="0" applyProtection="0"/>
    <xf numFmtId="0" fontId="25" fillId="31" borderId="61" applyNumberFormat="0" applyAlignment="0" applyProtection="0"/>
    <xf numFmtId="0" fontId="25" fillId="31" borderId="48" applyNumberFormat="0" applyAlignment="0" applyProtection="0"/>
    <xf numFmtId="0" fontId="25" fillId="31" borderId="61" applyNumberFormat="0" applyAlignment="0" applyProtection="0"/>
    <xf numFmtId="0" fontId="19" fillId="34" borderId="50" applyNumberFormat="0" applyFont="0" applyAlignment="0" applyProtection="0"/>
    <xf numFmtId="0" fontId="41" fillId="31" borderId="47" applyNumberFormat="0" applyAlignment="0" applyProtection="0"/>
    <xf numFmtId="0" fontId="37" fillId="18" borderId="61" applyNumberFormat="0" applyAlignment="0" applyProtection="0"/>
    <xf numFmtId="0" fontId="24" fillId="31" borderId="48" applyNumberFormat="0" applyAlignment="0" applyProtection="0"/>
    <xf numFmtId="0" fontId="25" fillId="31" borderId="61" applyNumberFormat="0" applyAlignment="0" applyProtection="0"/>
    <xf numFmtId="0" fontId="24" fillId="31" borderId="61" applyNumberFormat="0" applyAlignment="0" applyProtection="0"/>
    <xf numFmtId="0" fontId="44" fillId="0" borderId="53" applyNumberFormat="0" applyFill="0" applyAlignment="0" applyProtection="0"/>
    <xf numFmtId="0" fontId="29" fillId="0" borderId="49" applyNumberFormat="0" applyFill="0" applyAlignment="0" applyProtection="0"/>
    <xf numFmtId="0" fontId="24" fillId="31" borderId="61" applyNumberFormat="0" applyAlignment="0" applyProtection="0"/>
    <xf numFmtId="0" fontId="19" fillId="34" borderId="54" applyNumberFormat="0" applyFont="0" applyAlignment="0" applyProtection="0"/>
    <xf numFmtId="0" fontId="25" fillId="31" borderId="52" applyNumberFormat="0" applyAlignment="0" applyProtection="0"/>
    <xf numFmtId="0" fontId="25" fillId="31" borderId="48" applyNumberFormat="0" applyAlignment="0" applyProtection="0"/>
    <xf numFmtId="0" fontId="44" fillId="0" borderId="49" applyNumberFormat="0" applyFill="0" applyAlignment="0" applyProtection="0"/>
    <xf numFmtId="0" fontId="19" fillId="34" borderId="63" applyNumberFormat="0" applyFont="0" applyAlignment="0" applyProtection="0"/>
    <xf numFmtId="0" fontId="44" fillId="0" borderId="53" applyNumberFormat="0" applyFill="0" applyAlignment="0" applyProtection="0"/>
    <xf numFmtId="0" fontId="14" fillId="0" borderId="58">
      <alignment horizontal="left" vertical="center" wrapText="1" indent="2"/>
    </xf>
    <xf numFmtId="0" fontId="28" fillId="18" borderId="48" applyNumberFormat="0" applyAlignment="0" applyProtection="0"/>
    <xf numFmtId="0" fontId="29" fillId="0" borderId="49" applyNumberFormat="0" applyFill="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37" fillId="18" borderId="52" applyNumberFormat="0" applyAlignment="0" applyProtection="0"/>
    <xf numFmtId="0" fontId="44" fillId="0" borderId="49" applyNumberFormat="0" applyFill="0" applyAlignment="0" applyProtection="0"/>
    <xf numFmtId="0" fontId="12" fillId="34" borderId="50" applyNumberFormat="0" applyFont="0" applyAlignment="0" applyProtection="0"/>
    <xf numFmtId="0" fontId="22" fillId="31" borderId="47" applyNumberFormat="0" applyAlignment="0" applyProtection="0"/>
    <xf numFmtId="0" fontId="37" fillId="18" borderId="61" applyNumberFormat="0" applyAlignment="0" applyProtection="0"/>
    <xf numFmtId="0" fontId="28" fillId="18" borderId="48" applyNumberFormat="0" applyAlignment="0" applyProtection="0"/>
    <xf numFmtId="0" fontId="28" fillId="18" borderId="48" applyNumberFormat="0" applyAlignment="0" applyProtection="0"/>
    <xf numFmtId="0" fontId="44" fillId="0" borderId="62" applyNumberFormat="0" applyFill="0" applyAlignment="0" applyProtection="0"/>
    <xf numFmtId="0" fontId="37" fillId="18" borderId="52" applyNumberFormat="0" applyAlignment="0" applyProtection="0"/>
    <xf numFmtId="0" fontId="25" fillId="31" borderId="52" applyNumberFormat="0" applyAlignment="0" applyProtection="0"/>
    <xf numFmtId="0" fontId="29" fillId="0" borderId="62" applyNumberFormat="0" applyFill="0" applyAlignment="0" applyProtection="0"/>
    <xf numFmtId="0" fontId="25" fillId="31" borderId="52" applyNumberFormat="0" applyAlignment="0" applyProtection="0"/>
    <xf numFmtId="0" fontId="44" fillId="0" borderId="62" applyNumberFormat="0" applyFill="0" applyAlignment="0" applyProtection="0"/>
    <xf numFmtId="0" fontId="19" fillId="34" borderId="63" applyNumberFormat="0" applyFont="0" applyAlignment="0" applyProtection="0"/>
    <xf numFmtId="0" fontId="37" fillId="18" borderId="61" applyNumberFormat="0" applyAlignment="0" applyProtection="0"/>
    <xf numFmtId="0" fontId="28" fillId="18" borderId="61" applyNumberFormat="0" applyAlignment="0" applyProtection="0"/>
    <xf numFmtId="0" fontId="25" fillId="31" borderId="48" applyNumberFormat="0" applyAlignment="0" applyProtection="0"/>
    <xf numFmtId="0" fontId="37" fillId="18" borderId="52" applyNumberFormat="0" applyAlignment="0" applyProtection="0"/>
    <xf numFmtId="0" fontId="37" fillId="18" borderId="48" applyNumberFormat="0" applyAlignment="0" applyProtection="0"/>
    <xf numFmtId="0" fontId="44" fillId="0" borderId="53" applyNumberFormat="0" applyFill="0" applyAlignment="0" applyProtection="0"/>
    <xf numFmtId="0" fontId="29" fillId="0" borderId="49" applyNumberFormat="0" applyFill="0" applyAlignment="0" applyProtection="0"/>
    <xf numFmtId="0" fontId="24" fillId="31" borderId="61" applyNumberFormat="0" applyAlignment="0" applyProtection="0"/>
    <xf numFmtId="0" fontId="41" fillId="31" borderId="47" applyNumberFormat="0" applyAlignment="0" applyProtection="0"/>
    <xf numFmtId="0" fontId="29" fillId="0" borderId="62" applyNumberFormat="0" applyFill="0" applyAlignment="0" applyProtection="0"/>
    <xf numFmtId="0" fontId="44" fillId="0" borderId="49"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44" fillId="0" borderId="62" applyNumberFormat="0" applyFill="0" applyAlignment="0" applyProtection="0"/>
    <xf numFmtId="0" fontId="24" fillId="31" borderId="48" applyNumberFormat="0" applyAlignment="0" applyProtection="0"/>
    <xf numFmtId="0" fontId="37" fillId="18" borderId="52" applyNumberFormat="0" applyAlignment="0" applyProtection="0"/>
    <xf numFmtId="0" fontId="44" fillId="0" borderId="49" applyNumberFormat="0" applyFill="0" applyAlignment="0" applyProtection="0"/>
    <xf numFmtId="0" fontId="25" fillId="31" borderId="48" applyNumberFormat="0" applyAlignment="0" applyProtection="0"/>
    <xf numFmtId="0" fontId="12" fillId="34" borderId="50" applyNumberFormat="0" applyFont="0" applyAlignment="0" applyProtection="0"/>
    <xf numFmtId="0" fontId="28" fillId="18"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0" fontId="44" fillId="0" borderId="53" applyNumberFormat="0" applyFill="0" applyAlignment="0" applyProtection="0"/>
    <xf numFmtId="0" fontId="41" fillId="31" borderId="47" applyNumberFormat="0" applyAlignment="0" applyProtection="0"/>
    <xf numFmtId="0" fontId="24" fillId="31" borderId="48" applyNumberFormat="0" applyAlignment="0" applyProtection="0"/>
    <xf numFmtId="0" fontId="28" fillId="18" borderId="48" applyNumberFormat="0" applyAlignment="0" applyProtection="0"/>
    <xf numFmtId="0" fontId="25" fillId="31" borderId="48" applyNumberFormat="0" applyAlignment="0" applyProtection="0"/>
    <xf numFmtId="0" fontId="41" fillId="31" borderId="47" applyNumberFormat="0" applyAlignment="0" applyProtection="0"/>
    <xf numFmtId="0" fontId="22" fillId="31" borderId="60" applyNumberFormat="0" applyAlignment="0" applyProtection="0"/>
    <xf numFmtId="0" fontId="37" fillId="18" borderId="48" applyNumberFormat="0" applyAlignment="0" applyProtection="0"/>
    <xf numFmtId="0" fontId="29" fillId="0" borderId="49" applyNumberFormat="0" applyFill="0" applyAlignment="0" applyProtection="0"/>
    <xf numFmtId="0" fontId="44" fillId="0" borderId="53" applyNumberFormat="0" applyFill="0" applyAlignment="0" applyProtection="0"/>
    <xf numFmtId="0" fontId="24" fillId="31" borderId="48" applyNumberFormat="0" applyAlignment="0" applyProtection="0"/>
    <xf numFmtId="0" fontId="41" fillId="31" borderId="51" applyNumberFormat="0" applyAlignment="0" applyProtection="0"/>
    <xf numFmtId="0" fontId="22" fillId="31" borderId="51" applyNumberFormat="0" applyAlignment="0" applyProtection="0"/>
    <xf numFmtId="0" fontId="25" fillId="31" borderId="52" applyNumberFormat="0" applyAlignment="0" applyProtection="0"/>
    <xf numFmtId="0" fontId="37" fillId="18" borderId="48" applyNumberFormat="0" applyAlignment="0" applyProtection="0"/>
    <xf numFmtId="0" fontId="24" fillId="31" borderId="61" applyNumberFormat="0" applyAlignment="0" applyProtection="0"/>
    <xf numFmtId="0" fontId="29" fillId="0" borderId="53" applyNumberFormat="0" applyFill="0" applyAlignment="0" applyProtection="0"/>
    <xf numFmtId="0" fontId="41" fillId="31" borderId="60" applyNumberFormat="0" applyAlignment="0" applyProtection="0"/>
    <xf numFmtId="0" fontId="25" fillId="31" borderId="61" applyNumberFormat="0" applyAlignment="0" applyProtection="0"/>
    <xf numFmtId="0" fontId="19" fillId="34" borderId="50" applyNumberFormat="0" applyFont="0" applyAlignment="0" applyProtection="0"/>
    <xf numFmtId="0" fontId="37" fillId="18" borderId="48" applyNumberFormat="0" applyAlignment="0" applyProtection="0"/>
    <xf numFmtId="0" fontId="41" fillId="31" borderId="51" applyNumberFormat="0" applyAlignment="0" applyProtection="0"/>
    <xf numFmtId="0" fontId="37" fillId="18" borderId="52" applyNumberFormat="0" applyAlignment="0" applyProtection="0"/>
    <xf numFmtId="0" fontId="25" fillId="31" borderId="52" applyNumberFormat="0" applyAlignment="0" applyProtection="0"/>
    <xf numFmtId="0" fontId="44" fillId="0" borderId="49" applyNumberFormat="0" applyFill="0" applyAlignment="0" applyProtection="0"/>
    <xf numFmtId="0" fontId="24" fillId="31" borderId="48" applyNumberFormat="0" applyAlignment="0" applyProtection="0"/>
    <xf numFmtId="0" fontId="25" fillId="31" borderId="52" applyNumberFormat="0" applyAlignment="0" applyProtection="0"/>
    <xf numFmtId="0" fontId="44" fillId="0" borderId="49" applyNumberFormat="0" applyFill="0" applyAlignment="0" applyProtection="0"/>
    <xf numFmtId="0" fontId="41" fillId="31" borderId="47" applyNumberFormat="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25" fillId="31" borderId="48" applyNumberFormat="0" applyAlignment="0" applyProtection="0"/>
    <xf numFmtId="0" fontId="25" fillId="31" borderId="61" applyNumberFormat="0" applyAlignment="0" applyProtection="0"/>
    <xf numFmtId="0" fontId="28" fillId="18" borderId="48" applyNumberFormat="0" applyAlignment="0" applyProtection="0"/>
    <xf numFmtId="0" fontId="22" fillId="31" borderId="47" applyNumberFormat="0" applyAlignment="0" applyProtection="0"/>
    <xf numFmtId="0" fontId="29" fillId="0" borderId="49" applyNumberFormat="0" applyFill="0" applyAlignment="0" applyProtection="0"/>
    <xf numFmtId="0" fontId="25" fillId="31" borderId="52" applyNumberFormat="0" applyAlignment="0" applyProtection="0"/>
    <xf numFmtId="0" fontId="22" fillId="31" borderId="51" applyNumberFormat="0" applyAlignment="0" applyProtection="0"/>
    <xf numFmtId="0" fontId="24" fillId="31" borderId="52" applyNumberFormat="0" applyAlignment="0" applyProtection="0"/>
    <xf numFmtId="0" fontId="24" fillId="31" borderId="48" applyNumberFormat="0" applyAlignment="0" applyProtection="0"/>
    <xf numFmtId="0" fontId="19" fillId="34" borderId="50" applyNumberFormat="0" applyFont="0" applyAlignment="0" applyProtection="0"/>
    <xf numFmtId="0" fontId="29" fillId="0" borderId="49" applyNumberFormat="0" applyFill="0" applyAlignment="0" applyProtection="0"/>
    <xf numFmtId="0" fontId="44" fillId="0" borderId="53"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44" fillId="0" borderId="53" applyNumberFormat="0" applyFill="0" applyAlignment="0" applyProtection="0"/>
    <xf numFmtId="0" fontId="12" fillId="34" borderId="54" applyNumberFormat="0" applyFont="0" applyAlignment="0" applyProtection="0"/>
    <xf numFmtId="0" fontId="19" fillId="34" borderId="54" applyNumberFormat="0" applyFont="0" applyAlignment="0" applyProtection="0"/>
    <xf numFmtId="0" fontId="41" fillId="31" borderId="60" applyNumberFormat="0" applyAlignment="0" applyProtection="0"/>
    <xf numFmtId="0" fontId="25" fillId="31" borderId="48" applyNumberFormat="0" applyAlignment="0" applyProtection="0"/>
    <xf numFmtId="0" fontId="29" fillId="0" borderId="53" applyNumberFormat="0" applyFill="0" applyAlignment="0" applyProtection="0"/>
    <xf numFmtId="0" fontId="29" fillId="0" borderId="62" applyNumberFormat="0" applyFill="0" applyAlignment="0" applyProtection="0"/>
    <xf numFmtId="0" fontId="28" fillId="18" borderId="48" applyNumberFormat="0" applyAlignment="0" applyProtection="0"/>
    <xf numFmtId="0" fontId="29" fillId="0" borderId="53" applyNumberFormat="0" applyFill="0" applyAlignment="0" applyProtection="0"/>
    <xf numFmtId="0" fontId="19" fillId="34" borderId="50" applyNumberFormat="0" applyFont="0" applyAlignment="0" applyProtection="0"/>
    <xf numFmtId="0" fontId="22" fillId="31" borderId="47" applyNumberFormat="0" applyAlignment="0" applyProtection="0"/>
    <xf numFmtId="0" fontId="37" fillId="18" borderId="48" applyNumberFormat="0" applyAlignment="0" applyProtection="0"/>
    <xf numFmtId="0" fontId="24" fillId="31" borderId="48" applyNumberFormat="0" applyAlignment="0" applyProtection="0"/>
    <xf numFmtId="0" fontId="28" fillId="18" borderId="52" applyNumberFormat="0" applyAlignment="0" applyProtection="0"/>
    <xf numFmtId="0" fontId="29" fillId="0" borderId="53" applyNumberFormat="0" applyFill="0" applyAlignment="0" applyProtection="0"/>
    <xf numFmtId="0" fontId="41" fillId="31" borderId="47" applyNumberFormat="0" applyAlignment="0" applyProtection="0"/>
    <xf numFmtId="0" fontId="25" fillId="31" borderId="48" applyNumberFormat="0" applyAlignment="0" applyProtection="0"/>
    <xf numFmtId="0" fontId="29" fillId="0" borderId="49" applyNumberFormat="0" applyFill="0" applyAlignment="0" applyProtection="0"/>
    <xf numFmtId="0" fontId="19" fillId="34" borderId="54" applyNumberFormat="0" applyFont="0" applyAlignment="0" applyProtection="0"/>
    <xf numFmtId="0" fontId="37" fillId="18" borderId="52" applyNumberFormat="0" applyAlignment="0" applyProtection="0"/>
    <xf numFmtId="0" fontId="44" fillId="0" borderId="53" applyNumberFormat="0" applyFill="0" applyAlignment="0" applyProtection="0"/>
    <xf numFmtId="0" fontId="44" fillId="0" borderId="49" applyNumberFormat="0" applyFill="0" applyAlignment="0" applyProtection="0"/>
    <xf numFmtId="0" fontId="24" fillId="31" borderId="52" applyNumberFormat="0" applyAlignment="0" applyProtection="0"/>
    <xf numFmtId="0" fontId="22" fillId="31" borderId="60" applyNumberFormat="0" applyAlignment="0" applyProtection="0"/>
    <xf numFmtId="0" fontId="19" fillId="34" borderId="63" applyNumberFormat="0" applyFont="0" applyAlignment="0" applyProtection="0"/>
    <xf numFmtId="0" fontId="24" fillId="31" borderId="52" applyNumberFormat="0" applyAlignment="0" applyProtection="0"/>
    <xf numFmtId="0" fontId="22" fillId="31" borderId="51" applyNumberFormat="0" applyAlignment="0" applyProtection="0"/>
    <xf numFmtId="0" fontId="24" fillId="31" borderId="48" applyNumberFormat="0" applyAlignment="0" applyProtection="0"/>
    <xf numFmtId="0" fontId="37" fillId="18" borderId="52" applyNumberFormat="0" applyAlignment="0" applyProtection="0"/>
    <xf numFmtId="0" fontId="37" fillId="18" borderId="48" applyNumberFormat="0" applyAlignment="0" applyProtection="0"/>
    <xf numFmtId="0" fontId="29" fillId="0" borderId="53" applyNumberFormat="0" applyFill="0" applyAlignment="0" applyProtection="0"/>
    <xf numFmtId="0" fontId="19" fillId="34" borderId="54" applyNumberFormat="0" applyFont="0" applyAlignment="0" applyProtection="0"/>
    <xf numFmtId="0" fontId="25" fillId="31" borderId="52" applyNumberFormat="0" applyAlignment="0" applyProtection="0"/>
    <xf numFmtId="0" fontId="22" fillId="31" borderId="47" applyNumberFormat="0" applyAlignment="0" applyProtection="0"/>
    <xf numFmtId="0" fontId="24" fillId="31" borderId="48" applyNumberFormat="0" applyAlignment="0" applyProtection="0"/>
    <xf numFmtId="0" fontId="25" fillId="31" borderId="52" applyNumberFormat="0" applyAlignment="0" applyProtection="0"/>
    <xf numFmtId="0" fontId="44" fillId="0" borderId="49" applyNumberFormat="0" applyFill="0" applyAlignment="0" applyProtection="0"/>
    <xf numFmtId="0" fontId="37" fillId="18" borderId="48" applyNumberFormat="0" applyAlignment="0" applyProtection="0"/>
    <xf numFmtId="0" fontId="22" fillId="31" borderId="60" applyNumberFormat="0" applyAlignment="0" applyProtection="0"/>
    <xf numFmtId="0" fontId="19" fillId="34" borderId="50" applyNumberFormat="0" applyFont="0" applyAlignment="0" applyProtection="0"/>
    <xf numFmtId="0" fontId="28" fillId="18" borderId="61" applyNumberFormat="0" applyAlignment="0" applyProtection="0"/>
    <xf numFmtId="0" fontId="25" fillId="31" borderId="52" applyNumberFormat="0" applyAlignment="0" applyProtection="0"/>
    <xf numFmtId="0" fontId="12" fillId="34" borderId="63" applyNumberFormat="0" applyFont="0" applyAlignment="0" applyProtection="0"/>
    <xf numFmtId="0" fontId="37" fillId="18" borderId="61" applyNumberFormat="0" applyAlignment="0" applyProtection="0"/>
    <xf numFmtId="0" fontId="28" fillId="18" borderId="52" applyNumberFormat="0" applyAlignment="0" applyProtection="0"/>
    <xf numFmtId="0" fontId="37" fillId="18" borderId="48" applyNumberFormat="0" applyAlignment="0" applyProtection="0"/>
    <xf numFmtId="0" fontId="22" fillId="31" borderId="47" applyNumberFormat="0" applyAlignment="0" applyProtection="0"/>
    <xf numFmtId="0" fontId="28" fillId="18" borderId="48" applyNumberFormat="0" applyAlignment="0" applyProtection="0"/>
    <xf numFmtId="0" fontId="12" fillId="34" borderId="63" applyNumberFormat="0" applyFont="0" applyAlignment="0" applyProtection="0"/>
    <xf numFmtId="0" fontId="25" fillId="31" borderId="48" applyNumberFormat="0" applyAlignment="0" applyProtection="0"/>
    <xf numFmtId="0" fontId="44" fillId="0" borderId="49" applyNumberFormat="0" applyFill="0" applyAlignment="0" applyProtection="0"/>
    <xf numFmtId="0" fontId="41" fillId="31" borderId="47" applyNumberFormat="0" applyAlignment="0" applyProtection="0"/>
    <xf numFmtId="0" fontId="44" fillId="0" borderId="62" applyNumberFormat="0" applyFill="0" applyAlignment="0" applyProtection="0"/>
    <xf numFmtId="0" fontId="24" fillId="31" borderId="52" applyNumberFormat="0" applyAlignment="0" applyProtection="0"/>
    <xf numFmtId="0" fontId="37" fillId="18" borderId="48" applyNumberFormat="0" applyAlignment="0" applyProtection="0"/>
    <xf numFmtId="0" fontId="22" fillId="31" borderId="47" applyNumberFormat="0" applyAlignment="0" applyProtection="0"/>
    <xf numFmtId="0" fontId="24" fillId="31" borderId="48" applyNumberFormat="0" applyAlignment="0" applyProtection="0"/>
    <xf numFmtId="0" fontId="25" fillId="31" borderId="48" applyNumberFormat="0" applyAlignment="0" applyProtection="0"/>
    <xf numFmtId="0" fontId="25" fillId="31" borderId="48" applyNumberFormat="0" applyAlignment="0" applyProtection="0"/>
    <xf numFmtId="0" fontId="37" fillId="18" borderId="61" applyNumberFormat="0" applyAlignment="0" applyProtection="0"/>
    <xf numFmtId="0" fontId="12" fillId="34" borderId="54" applyNumberFormat="0" applyFont="0" applyAlignment="0" applyProtection="0"/>
    <xf numFmtId="0" fontId="29" fillId="0" borderId="53" applyNumberFormat="0" applyFill="0" applyAlignment="0" applyProtection="0"/>
    <xf numFmtId="0" fontId="44" fillId="0" borderId="53" applyNumberFormat="0" applyFill="0" applyAlignment="0" applyProtection="0"/>
    <xf numFmtId="0" fontId="28" fillId="18"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48" applyNumberFormat="0" applyAlignment="0" applyProtection="0"/>
    <xf numFmtId="0" fontId="25" fillId="31" borderId="48" applyNumberFormat="0" applyAlignment="0" applyProtection="0"/>
    <xf numFmtId="0" fontId="28" fillId="18" borderId="61"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44" fillId="0" borderId="49" applyNumberFormat="0" applyFill="0" applyAlignment="0" applyProtection="0"/>
    <xf numFmtId="0" fontId="24" fillId="31" borderId="48" applyNumberFormat="0" applyAlignment="0" applyProtection="0"/>
    <xf numFmtId="0" fontId="25" fillId="31"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0" fontId="19" fillId="34" borderId="54" applyNumberFormat="0" applyFont="0" applyAlignment="0" applyProtection="0"/>
    <xf numFmtId="0" fontId="29" fillId="0" borderId="62" applyNumberFormat="0" applyFill="0" applyAlignment="0" applyProtection="0"/>
    <xf numFmtId="0" fontId="29" fillId="0" borderId="49" applyNumberFormat="0" applyFill="0" applyAlignment="0" applyProtection="0"/>
    <xf numFmtId="0" fontId="25" fillId="31" borderId="48" applyNumberFormat="0" applyAlignment="0" applyProtection="0"/>
    <xf numFmtId="0" fontId="41" fillId="31" borderId="51" applyNumberFormat="0" applyAlignment="0" applyProtection="0"/>
    <xf numFmtId="0" fontId="37" fillId="18"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44" fillId="0" borderId="62" applyNumberFormat="0" applyFill="0" applyAlignment="0" applyProtection="0"/>
    <xf numFmtId="0" fontId="12" fillId="34" borderId="50" applyNumberFormat="0" applyFont="0" applyAlignment="0" applyProtection="0"/>
    <xf numFmtId="0" fontId="44" fillId="0" borderId="49" applyNumberFormat="0" applyFill="0" applyAlignment="0" applyProtection="0"/>
    <xf numFmtId="0" fontId="28" fillId="18" borderId="52" applyNumberFormat="0" applyAlignment="0" applyProtection="0"/>
    <xf numFmtId="0" fontId="29" fillId="0" borderId="53" applyNumberFormat="0" applyFill="0" applyAlignment="0" applyProtection="0"/>
    <xf numFmtId="0" fontId="44" fillId="0" borderId="62" applyNumberFormat="0" applyFill="0" applyAlignment="0" applyProtection="0"/>
    <xf numFmtId="0" fontId="19" fillId="34" borderId="54" applyNumberFormat="0" applyFont="0" applyAlignment="0" applyProtection="0"/>
    <xf numFmtId="0" fontId="12" fillId="34" borderId="63" applyNumberFormat="0" applyFont="0" applyAlignment="0" applyProtection="0"/>
    <xf numFmtId="0" fontId="25" fillId="31" borderId="52" applyNumberFormat="0" applyAlignment="0" applyProtection="0"/>
    <xf numFmtId="0" fontId="44" fillId="0" borderId="53" applyNumberFormat="0" applyFill="0" applyAlignment="0" applyProtection="0"/>
    <xf numFmtId="0" fontId="12" fillId="34" borderId="63" applyNumberFormat="0" applyFont="0" applyAlignment="0" applyProtection="0"/>
    <xf numFmtId="0" fontId="25" fillId="31" borderId="48" applyNumberFormat="0" applyAlignment="0" applyProtection="0"/>
    <xf numFmtId="0" fontId="24" fillId="31" borderId="52" applyNumberFormat="0" applyAlignment="0" applyProtection="0"/>
    <xf numFmtId="0" fontId="28" fillId="18" borderId="52" applyNumberFormat="0" applyAlignment="0" applyProtection="0"/>
    <xf numFmtId="0" fontId="14" fillId="8" borderId="56"/>
    <xf numFmtId="0" fontId="37" fillId="18" borderId="48" applyNumberFormat="0" applyAlignment="0" applyProtection="0"/>
    <xf numFmtId="0" fontId="25" fillId="31" borderId="52" applyNumberFormat="0" applyAlignment="0" applyProtection="0"/>
    <xf numFmtId="0" fontId="41" fillId="31" borderId="47" applyNumberFormat="0" applyAlignment="0" applyProtection="0"/>
    <xf numFmtId="0" fontId="41" fillId="31" borderId="60" applyNumberFormat="0" applyAlignment="0" applyProtection="0"/>
    <xf numFmtId="0" fontId="25" fillId="31" borderId="61" applyNumberFormat="0" applyAlignment="0" applyProtection="0"/>
    <xf numFmtId="0" fontId="22" fillId="31" borderId="51" applyNumberFormat="0" applyAlignment="0" applyProtection="0"/>
    <xf numFmtId="0" fontId="44" fillId="0" borderId="49" applyNumberFormat="0" applyFill="0" applyAlignment="0" applyProtection="0"/>
    <xf numFmtId="0" fontId="12" fillId="34" borderId="50" applyNumberFormat="0" applyFont="0" applyAlignment="0" applyProtection="0"/>
    <xf numFmtId="0" fontId="19" fillId="34" borderId="50" applyNumberFormat="0" applyFont="0" applyAlignment="0" applyProtection="0"/>
    <xf numFmtId="0" fontId="25" fillId="31" borderId="61"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0" fontId="28" fillId="18" borderId="61" applyNumberFormat="0" applyAlignment="0" applyProtection="0"/>
    <xf numFmtId="0" fontId="29" fillId="0" borderId="49" applyNumberFormat="0" applyFill="0" applyAlignment="0" applyProtection="0"/>
    <xf numFmtId="0" fontId="25" fillId="31" borderId="52" applyNumberFormat="0" applyAlignment="0" applyProtection="0"/>
    <xf numFmtId="0" fontId="25" fillId="31" borderId="52" applyNumberFormat="0" applyAlignment="0" applyProtection="0"/>
    <xf numFmtId="0" fontId="41" fillId="31" borderId="47" applyNumberFormat="0" applyAlignment="0" applyProtection="0"/>
    <xf numFmtId="0" fontId="44" fillId="0" borderId="62" applyNumberFormat="0" applyFill="0" applyAlignment="0" applyProtection="0"/>
    <xf numFmtId="0" fontId="28" fillId="18" borderId="48" applyNumberFormat="0" applyAlignment="0" applyProtection="0"/>
    <xf numFmtId="0" fontId="25" fillId="31" borderId="61" applyNumberFormat="0" applyAlignment="0" applyProtection="0"/>
    <xf numFmtId="0" fontId="22" fillId="31" borderId="51" applyNumberFormat="0" applyAlignment="0" applyProtection="0"/>
    <xf numFmtId="0" fontId="19" fillId="34" borderId="63" applyNumberFormat="0" applyFont="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41" fillId="31" borderId="60" applyNumberFormat="0" applyAlignment="0" applyProtection="0"/>
    <xf numFmtId="0" fontId="25" fillId="31" borderId="61" applyNumberFormat="0" applyAlignment="0" applyProtection="0"/>
    <xf numFmtId="0" fontId="37" fillId="18" borderId="52" applyNumberFormat="0" applyAlignment="0" applyProtection="0"/>
    <xf numFmtId="0" fontId="28" fillId="18" borderId="48" applyNumberFormat="0" applyAlignment="0" applyProtection="0"/>
    <xf numFmtId="0" fontId="25" fillId="31" borderId="48" applyNumberFormat="0" applyAlignment="0" applyProtection="0"/>
    <xf numFmtId="0" fontId="41" fillId="31" borderId="47" applyNumberFormat="0" applyAlignment="0" applyProtection="0"/>
    <xf numFmtId="0" fontId="37" fillId="18" borderId="48" applyNumberFormat="0" applyAlignment="0" applyProtection="0"/>
    <xf numFmtId="0" fontId="24" fillId="31" borderId="48" applyNumberFormat="0" applyAlignment="0" applyProtection="0"/>
    <xf numFmtId="0" fontId="22" fillId="31" borderId="47" applyNumberFormat="0" applyAlignment="0" applyProtection="0"/>
    <xf numFmtId="0" fontId="22" fillId="31" borderId="51" applyNumberFormat="0" applyAlignment="0" applyProtection="0"/>
    <xf numFmtId="0" fontId="19" fillId="34" borderId="63" applyNumberFormat="0" applyFont="0" applyAlignment="0" applyProtection="0"/>
    <xf numFmtId="0" fontId="37"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37" fillId="18" borderId="52" applyNumberFormat="0" applyAlignment="0" applyProtection="0"/>
    <xf numFmtId="0" fontId="28" fillId="18" borderId="52" applyNumberFormat="0" applyAlignment="0" applyProtection="0"/>
    <xf numFmtId="0" fontId="37" fillId="18" borderId="52" applyNumberFormat="0" applyAlignment="0" applyProtection="0"/>
    <xf numFmtId="0" fontId="22" fillId="31" borderId="47" applyNumberFormat="0" applyAlignment="0" applyProtection="0"/>
    <xf numFmtId="0" fontId="24"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29" fillId="0" borderId="49" applyNumberFormat="0" applyFill="0" applyAlignment="0" applyProtection="0"/>
    <xf numFmtId="0" fontId="37" fillId="18" borderId="48"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25" fillId="31"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29" fillId="0" borderId="62" applyNumberFormat="0" applyFill="0" applyAlignment="0" applyProtection="0"/>
    <xf numFmtId="0" fontId="14" fillId="0" borderId="56" applyNumberFormat="0" applyFill="0" applyAlignment="0" applyProtection="0"/>
    <xf numFmtId="0" fontId="25" fillId="31" borderId="48" applyNumberFormat="0" applyAlignment="0" applyProtection="0"/>
    <xf numFmtId="0" fontId="37" fillId="18" borderId="61" applyNumberFormat="0" applyAlignment="0" applyProtection="0"/>
    <xf numFmtId="0" fontId="41" fillId="31" borderId="51" applyNumberFormat="0" applyAlignment="0" applyProtection="0"/>
    <xf numFmtId="0" fontId="37" fillId="18" borderId="48" applyNumberFormat="0" applyAlignment="0" applyProtection="0"/>
    <xf numFmtId="0" fontId="41" fillId="31" borderId="47" applyNumberFormat="0" applyAlignment="0" applyProtection="0"/>
    <xf numFmtId="0" fontId="44" fillId="0" borderId="49" applyNumberFormat="0" applyFill="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25" fillId="31" borderId="52" applyNumberFormat="0" applyAlignment="0" applyProtection="0"/>
    <xf numFmtId="0" fontId="25" fillId="31" borderId="52" applyNumberFormat="0" applyAlignment="0" applyProtection="0"/>
    <xf numFmtId="0" fontId="25" fillId="31" borderId="52" applyNumberFormat="0" applyAlignment="0" applyProtection="0"/>
    <xf numFmtId="0" fontId="29" fillId="0" borderId="62" applyNumberFormat="0" applyFill="0" applyAlignment="0" applyProtection="0"/>
    <xf numFmtId="0" fontId="44" fillId="0" borderId="53" applyNumberFormat="0" applyFill="0" applyAlignment="0" applyProtection="0"/>
    <xf numFmtId="0" fontId="41" fillId="31" borderId="51" applyNumberFormat="0" applyAlignment="0" applyProtection="0"/>
    <xf numFmtId="0" fontId="41" fillId="31" borderId="51" applyNumberFormat="0" applyAlignment="0" applyProtection="0"/>
    <xf numFmtId="0" fontId="28" fillId="18" borderId="48" applyNumberFormat="0" applyAlignment="0" applyProtection="0"/>
    <xf numFmtId="0" fontId="19" fillId="34" borderId="54" applyNumberFormat="0" applyFont="0" applyAlignment="0" applyProtection="0"/>
    <xf numFmtId="0" fontId="25" fillId="31" borderId="61" applyNumberFormat="0" applyAlignment="0" applyProtection="0"/>
    <xf numFmtId="0" fontId="12" fillId="34" borderId="63" applyNumberFormat="0" applyFont="0" applyAlignment="0" applyProtection="0"/>
    <xf numFmtId="0" fontId="25" fillId="31" borderId="52" applyNumberFormat="0" applyAlignment="0" applyProtection="0"/>
    <xf numFmtId="0" fontId="24" fillId="31" borderId="48" applyNumberFormat="0" applyAlignment="0" applyProtection="0"/>
    <xf numFmtId="0" fontId="37" fillId="18" borderId="61" applyNumberFormat="0" applyAlignment="0" applyProtection="0"/>
    <xf numFmtId="0" fontId="41" fillId="31" borderId="51" applyNumberFormat="0" applyAlignment="0" applyProtection="0"/>
    <xf numFmtId="0" fontId="44" fillId="0" borderId="49" applyNumberFormat="0" applyFill="0" applyAlignment="0" applyProtection="0"/>
    <xf numFmtId="0" fontId="37" fillId="18" borderId="48" applyNumberFormat="0" applyAlignment="0" applyProtection="0"/>
    <xf numFmtId="0" fontId="19" fillId="34" borderId="54" applyNumberFormat="0" applyFont="0" applyAlignment="0" applyProtection="0"/>
    <xf numFmtId="0" fontId="19" fillId="34" borderId="50" applyNumberFormat="0" applyFont="0" applyAlignment="0" applyProtection="0"/>
    <xf numFmtId="0" fontId="41" fillId="31" borderId="51" applyNumberFormat="0" applyAlignment="0" applyProtection="0"/>
    <xf numFmtId="0" fontId="37" fillId="18" borderId="61" applyNumberFormat="0" applyAlignment="0" applyProtection="0"/>
    <xf numFmtId="0" fontId="25" fillId="31" borderId="52" applyNumberFormat="0" applyAlignment="0" applyProtection="0"/>
    <xf numFmtId="0" fontId="25" fillId="31" borderId="52" applyNumberFormat="0" applyAlignment="0" applyProtection="0"/>
    <xf numFmtId="0" fontId="37" fillId="18" borderId="52" applyNumberFormat="0" applyAlignment="0" applyProtection="0"/>
    <xf numFmtId="0" fontId="37" fillId="18" borderId="48" applyNumberFormat="0" applyAlignment="0" applyProtection="0"/>
    <xf numFmtId="0" fontId="22" fillId="31" borderId="47" applyNumberFormat="0" applyAlignment="0" applyProtection="0"/>
    <xf numFmtId="0" fontId="25" fillId="31" borderId="61" applyNumberFormat="0" applyAlignment="0" applyProtection="0"/>
    <xf numFmtId="0" fontId="28" fillId="18" borderId="48" applyNumberFormat="0" applyAlignment="0" applyProtection="0"/>
    <xf numFmtId="0" fontId="25" fillId="31" borderId="48" applyNumberFormat="0" applyAlignment="0" applyProtection="0"/>
    <xf numFmtId="0" fontId="44" fillId="0" borderId="49" applyNumberFormat="0" applyFill="0" applyAlignment="0" applyProtection="0"/>
    <xf numFmtId="0" fontId="41" fillId="31" borderId="47" applyNumberFormat="0" applyAlignment="0" applyProtection="0"/>
    <xf numFmtId="0" fontId="37" fillId="18" borderId="52" applyNumberFormat="0" applyAlignment="0" applyProtection="0"/>
    <xf numFmtId="0" fontId="12" fillId="34" borderId="54" applyNumberFormat="0" applyFont="0" applyAlignment="0" applyProtection="0"/>
    <xf numFmtId="0" fontId="19" fillId="34" borderId="54" applyNumberFormat="0" applyFont="0" applyAlignment="0" applyProtection="0"/>
    <xf numFmtId="0" fontId="37" fillId="18" borderId="48" applyNumberFormat="0" applyAlignment="0" applyProtection="0"/>
    <xf numFmtId="0" fontId="22" fillId="31" borderId="47" applyNumberFormat="0" applyAlignment="0" applyProtection="0"/>
    <xf numFmtId="0" fontId="24" fillId="31" borderId="48" applyNumberFormat="0" applyAlignment="0" applyProtection="0"/>
    <xf numFmtId="0" fontId="25" fillId="31" borderId="48" applyNumberFormat="0" applyAlignment="0" applyProtection="0"/>
    <xf numFmtId="0" fontId="25" fillId="31" borderId="48" applyNumberFormat="0" applyAlignment="0" applyProtection="0"/>
    <xf numFmtId="0" fontId="11" fillId="9" borderId="55">
      <alignment horizontal="right" vertical="center"/>
    </xf>
    <xf numFmtId="0" fontId="29" fillId="0" borderId="62" applyNumberFormat="0" applyFill="0" applyAlignment="0" applyProtection="0"/>
    <xf numFmtId="0" fontId="41" fillId="31" borderId="51" applyNumberFormat="0" applyAlignment="0" applyProtection="0"/>
    <xf numFmtId="0" fontId="37" fillId="18" borderId="52" applyNumberFormat="0" applyAlignment="0" applyProtection="0"/>
    <xf numFmtId="0" fontId="28" fillId="18"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48" applyNumberFormat="0" applyAlignment="0" applyProtection="0"/>
    <xf numFmtId="0" fontId="25" fillId="31" borderId="48" applyNumberFormat="0" applyAlignment="0" applyProtection="0"/>
    <xf numFmtId="0" fontId="37" fillId="18" borderId="52"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24" fillId="31" borderId="52" applyNumberFormat="0" applyAlignment="0" applyProtection="0"/>
    <xf numFmtId="0" fontId="44" fillId="0" borderId="49" applyNumberFormat="0" applyFill="0" applyAlignment="0" applyProtection="0"/>
    <xf numFmtId="0" fontId="22" fillId="31" borderId="51" applyNumberFormat="0" applyAlignment="0" applyProtection="0"/>
    <xf numFmtId="0" fontId="24" fillId="31" borderId="48" applyNumberFormat="0" applyAlignment="0" applyProtection="0"/>
    <xf numFmtId="0" fontId="37" fillId="18" borderId="52" applyNumberFormat="0" applyAlignment="0" applyProtection="0"/>
    <xf numFmtId="0" fontId="25" fillId="31"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0" fontId="28" fillId="18" borderId="52" applyNumberFormat="0" applyAlignment="0" applyProtection="0"/>
    <xf numFmtId="0" fontId="28" fillId="18" borderId="61" applyNumberFormat="0" applyAlignment="0" applyProtection="0"/>
    <xf numFmtId="0" fontId="44" fillId="0" borderId="62" applyNumberFormat="0" applyFill="0" applyAlignment="0" applyProtection="0"/>
    <xf numFmtId="0" fontId="29" fillId="0" borderId="49" applyNumberFormat="0" applyFill="0" applyAlignment="0" applyProtection="0"/>
    <xf numFmtId="0" fontId="12" fillId="34" borderId="63" applyNumberFormat="0" applyFont="0" applyAlignment="0" applyProtection="0"/>
    <xf numFmtId="0" fontId="24" fillId="31" borderId="61" applyNumberFormat="0" applyAlignment="0" applyProtection="0"/>
    <xf numFmtId="0" fontId="25" fillId="31" borderId="48" applyNumberFormat="0" applyAlignment="0" applyProtection="0"/>
    <xf numFmtId="0" fontId="37" fillId="18" borderId="52" applyNumberFormat="0" applyAlignment="0" applyProtection="0"/>
    <xf numFmtId="0" fontId="37" fillId="18"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24" fillId="31" borderId="61" applyNumberFormat="0" applyAlignment="0" applyProtection="0"/>
    <xf numFmtId="0" fontId="12" fillId="34" borderId="50" applyNumberFormat="0" applyFont="0" applyAlignment="0" applyProtection="0"/>
    <xf numFmtId="0" fontId="29" fillId="0" borderId="53" applyNumberFormat="0" applyFill="0" applyAlignment="0" applyProtection="0"/>
    <xf numFmtId="0" fontId="44" fillId="0" borderId="49" applyNumberFormat="0" applyFill="0" applyAlignment="0" applyProtection="0"/>
    <xf numFmtId="0" fontId="44" fillId="0" borderId="62" applyNumberFormat="0" applyFill="0" applyAlignment="0" applyProtection="0"/>
    <xf numFmtId="0" fontId="25" fillId="31" borderId="52" applyNumberFormat="0" applyAlignment="0" applyProtection="0"/>
    <xf numFmtId="0" fontId="25" fillId="31" borderId="52" applyNumberFormat="0" applyAlignment="0" applyProtection="0"/>
    <xf numFmtId="0" fontId="12" fillId="34" borderId="54" applyNumberFormat="0" applyFont="0" applyAlignment="0" applyProtection="0"/>
    <xf numFmtId="0" fontId="19" fillId="34" borderId="54" applyNumberFormat="0" applyFont="0" applyAlignment="0" applyProtection="0"/>
    <xf numFmtId="0" fontId="37" fillId="18" borderId="61" applyNumberFormat="0" applyAlignment="0" applyProtection="0"/>
    <xf numFmtId="0" fontId="22" fillId="31" borderId="51" applyNumberFormat="0" applyAlignment="0" applyProtection="0"/>
    <xf numFmtId="0" fontId="28" fillId="18" borderId="61" applyNumberFormat="0" applyAlignment="0" applyProtection="0"/>
    <xf numFmtId="0" fontId="29" fillId="0" borderId="53" applyNumberFormat="0" applyFill="0" applyAlignment="0" applyProtection="0"/>
    <xf numFmtId="0" fontId="28" fillId="18" borderId="52" applyNumberFormat="0" applyAlignment="0" applyProtection="0"/>
    <xf numFmtId="0" fontId="25" fillId="31" borderId="48" applyNumberFormat="0" applyAlignment="0" applyProtection="0"/>
    <xf numFmtId="0" fontId="25" fillId="31" borderId="52" applyNumberFormat="0" applyAlignment="0" applyProtection="0"/>
    <xf numFmtId="0" fontId="25" fillId="31" borderId="52" applyNumberFormat="0" applyAlignment="0" applyProtection="0"/>
    <xf numFmtId="0" fontId="37" fillId="18" borderId="48" applyNumberFormat="0" applyAlignment="0" applyProtection="0"/>
    <xf numFmtId="0" fontId="29" fillId="0" borderId="53" applyNumberFormat="0" applyFill="0" applyAlignment="0" applyProtection="0"/>
    <xf numFmtId="0" fontId="41" fillId="31" borderId="47" applyNumberFormat="0" applyAlignment="0" applyProtection="0"/>
    <xf numFmtId="0" fontId="28" fillId="18" borderId="61" applyNumberFormat="0" applyAlignment="0" applyProtection="0"/>
    <xf numFmtId="0" fontId="25" fillId="31" borderId="52" applyNumberFormat="0" applyAlignment="0" applyProtection="0"/>
    <xf numFmtId="0" fontId="44" fillId="0" borderId="49" applyNumberFormat="0" applyFill="0" applyAlignment="0" applyProtection="0"/>
    <xf numFmtId="0" fontId="12" fillId="34" borderId="50" applyNumberFormat="0" applyFont="0" applyAlignment="0" applyProtection="0"/>
    <xf numFmtId="0" fontId="19" fillId="34" borderId="50" applyNumberFormat="0" applyFont="0" applyAlignment="0" applyProtection="0"/>
    <xf numFmtId="0" fontId="29" fillId="0" borderId="49"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0" fontId="44" fillId="0" borderId="53" applyNumberFormat="0" applyFill="0" applyAlignment="0" applyProtection="0"/>
    <xf numFmtId="0" fontId="37" fillId="18" borderId="61" applyNumberFormat="0" applyAlignment="0" applyProtection="0"/>
    <xf numFmtId="0" fontId="29" fillId="0" borderId="49" applyNumberFormat="0" applyFill="0" applyAlignment="0" applyProtection="0"/>
    <xf numFmtId="0" fontId="41" fillId="31" borderId="60" applyNumberFormat="0" applyAlignment="0" applyProtection="0"/>
    <xf numFmtId="0" fontId="19" fillId="34" borderId="63" applyNumberFormat="0" applyFont="0" applyAlignment="0" applyProtection="0"/>
    <xf numFmtId="0" fontId="41" fillId="31" borderId="47" applyNumberFormat="0" applyAlignment="0" applyProtection="0"/>
    <xf numFmtId="0" fontId="28" fillId="18" borderId="48" applyNumberFormat="0" applyAlignment="0" applyProtection="0"/>
    <xf numFmtId="0" fontId="22" fillId="31" borderId="51" applyNumberFormat="0" applyAlignment="0" applyProtection="0"/>
    <xf numFmtId="0" fontId="25" fillId="31" borderId="52" applyNumberFormat="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25" fillId="31" borderId="61" applyNumberFormat="0" applyAlignment="0" applyProtection="0"/>
    <xf numFmtId="0" fontId="28" fillId="18" borderId="48" applyNumberFormat="0" applyAlignment="0" applyProtection="0"/>
    <xf numFmtId="0" fontId="25" fillId="31" borderId="48" applyNumberFormat="0" applyAlignment="0" applyProtection="0"/>
    <xf numFmtId="0" fontId="25" fillId="31" borderId="61" applyNumberFormat="0" applyAlignment="0" applyProtection="0"/>
    <xf numFmtId="0" fontId="44" fillId="0" borderId="53" applyNumberFormat="0" applyFill="0" applyAlignment="0" applyProtection="0"/>
    <xf numFmtId="0" fontId="41" fillId="31" borderId="47" applyNumberFormat="0" applyAlignment="0" applyProtection="0"/>
    <xf numFmtId="0" fontId="37" fillId="18" borderId="48" applyNumberFormat="0" applyAlignment="0" applyProtection="0"/>
    <xf numFmtId="0" fontId="24" fillId="31" borderId="48" applyNumberFormat="0" applyAlignment="0" applyProtection="0"/>
    <xf numFmtId="0" fontId="22" fillId="31" borderId="47" applyNumberFormat="0" applyAlignment="0" applyProtection="0"/>
    <xf numFmtId="0" fontId="44" fillId="0" borderId="62" applyNumberFormat="0" applyFill="0" applyAlignment="0" applyProtection="0"/>
    <xf numFmtId="0" fontId="41" fillId="31" borderId="51" applyNumberFormat="0" applyAlignment="0" applyProtection="0"/>
    <xf numFmtId="0" fontId="37"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44" fillId="0" borderId="53" applyNumberFormat="0" applyFill="0" applyAlignment="0" applyProtection="0"/>
    <xf numFmtId="0" fontId="44" fillId="0" borderId="53" applyNumberFormat="0" applyFill="0" applyAlignment="0" applyProtection="0"/>
    <xf numFmtId="0" fontId="41" fillId="31" borderId="51" applyNumberFormat="0" applyAlignment="0" applyProtection="0"/>
    <xf numFmtId="0" fontId="25" fillId="31" borderId="61" applyNumberFormat="0" applyAlignment="0" applyProtection="0"/>
    <xf numFmtId="0" fontId="37" fillId="18" borderId="48" applyNumberFormat="0" applyAlignment="0" applyProtection="0"/>
    <xf numFmtId="0" fontId="24" fillId="31" borderId="48" applyNumberFormat="0" applyAlignment="0" applyProtection="0"/>
    <xf numFmtId="0" fontId="22" fillId="31" borderId="51" applyNumberFormat="0" applyAlignment="0" applyProtection="0"/>
    <xf numFmtId="0" fontId="37" fillId="18" borderId="52" applyNumberFormat="0" applyAlignment="0" applyProtection="0"/>
    <xf numFmtId="0" fontId="28" fillId="18" borderId="52" applyNumberFormat="0" applyAlignment="0" applyProtection="0"/>
    <xf numFmtId="0" fontId="28" fillId="18" borderId="61" applyNumberFormat="0" applyAlignment="0" applyProtection="0"/>
    <xf numFmtId="0" fontId="41" fillId="31" borderId="47" applyNumberFormat="0" applyAlignment="0" applyProtection="0"/>
    <xf numFmtId="0" fontId="19" fillId="34" borderId="63" applyNumberFormat="0" applyFont="0" applyAlignment="0" applyProtection="0"/>
    <xf numFmtId="0" fontId="28" fillId="18" borderId="52" applyNumberFormat="0" applyAlignment="0" applyProtection="0"/>
    <xf numFmtId="0" fontId="25" fillId="31" borderId="48" applyNumberFormat="0" applyAlignment="0" applyProtection="0"/>
    <xf numFmtId="0" fontId="16" fillId="7" borderId="56">
      <alignment horizontal="right" vertical="center"/>
    </xf>
    <xf numFmtId="0" fontId="44" fillId="0" borderId="49" applyNumberFormat="0" applyFill="0" applyAlignment="0" applyProtection="0"/>
    <xf numFmtId="0" fontId="19" fillId="34" borderId="50" applyNumberFormat="0" applyFont="0" applyAlignment="0" applyProtection="0"/>
    <xf numFmtId="0" fontId="25" fillId="31" borderId="48"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24" fillId="31" borderId="48" applyNumberFormat="0" applyAlignment="0" applyProtection="0"/>
    <xf numFmtId="0" fontId="24" fillId="31" borderId="61" applyNumberFormat="0" applyAlignment="0" applyProtection="0"/>
    <xf numFmtId="0" fontId="19" fillId="34" borderId="54" applyNumberFormat="0" applyFont="0" applyAlignment="0" applyProtection="0"/>
    <xf numFmtId="0" fontId="37" fillId="18" borderId="48" applyNumberFormat="0" applyAlignment="0" applyProtection="0"/>
    <xf numFmtId="0" fontId="24" fillId="31" borderId="48" applyNumberFormat="0" applyAlignment="0" applyProtection="0"/>
    <xf numFmtId="0" fontId="24" fillId="31" borderId="61" applyNumberFormat="0" applyAlignment="0" applyProtection="0"/>
    <xf numFmtId="0" fontId="41" fillId="31" borderId="51" applyNumberFormat="0" applyAlignment="0" applyProtection="0"/>
    <xf numFmtId="0" fontId="28" fillId="18" borderId="48" applyNumberFormat="0" applyAlignment="0" applyProtection="0"/>
    <xf numFmtId="0" fontId="24" fillId="31" borderId="61" applyNumberFormat="0" applyAlignment="0" applyProtection="0"/>
    <xf numFmtId="0" fontId="22" fillId="31" borderId="47" applyNumberFormat="0" applyAlignment="0" applyProtection="0"/>
    <xf numFmtId="0" fontId="22" fillId="31" borderId="60" applyNumberFormat="0" applyAlignment="0" applyProtection="0"/>
    <xf numFmtId="0" fontId="44" fillId="0" borderId="49" applyNumberFormat="0" applyFill="0" applyAlignment="0" applyProtection="0"/>
    <xf numFmtId="0" fontId="19" fillId="34" borderId="54" applyNumberFormat="0" applyFont="0" applyAlignment="0" applyProtection="0"/>
    <xf numFmtId="0" fontId="25" fillId="31" borderId="48" applyNumberFormat="0" applyAlignment="0" applyProtection="0"/>
    <xf numFmtId="0" fontId="37" fillId="18" borderId="48" applyNumberFormat="0" applyAlignment="0" applyProtection="0"/>
    <xf numFmtId="0" fontId="12" fillId="34" borderId="50" applyNumberFormat="0" applyFont="0" applyAlignment="0" applyProtection="0"/>
    <xf numFmtId="0" fontId="22" fillId="31" borderId="47" applyNumberFormat="0" applyAlignment="0" applyProtection="0"/>
    <xf numFmtId="0" fontId="24" fillId="31" borderId="48" applyNumberFormat="0" applyAlignment="0" applyProtection="0"/>
    <xf numFmtId="0" fontId="19" fillId="34" borderId="63" applyNumberFormat="0" applyFont="0" applyAlignment="0" applyProtection="0"/>
    <xf numFmtId="0" fontId="44" fillId="0" borderId="49" applyNumberFormat="0" applyFill="0" applyAlignment="0" applyProtection="0"/>
    <xf numFmtId="0" fontId="19" fillId="34" borderId="50" applyNumberFormat="0" applyFont="0" applyAlignment="0" applyProtection="0"/>
    <xf numFmtId="0" fontId="44" fillId="0" borderId="49" applyNumberFormat="0" applyFill="0" applyAlignment="0" applyProtection="0"/>
    <xf numFmtId="0" fontId="29" fillId="0" borderId="62" applyNumberFormat="0" applyFill="0" applyAlignment="0" applyProtection="0"/>
    <xf numFmtId="0" fontId="22" fillId="31" borderId="47" applyNumberFormat="0" applyAlignment="0" applyProtection="0"/>
    <xf numFmtId="0" fontId="44" fillId="0" borderId="49" applyNumberFormat="0" applyFill="0" applyAlignment="0" applyProtection="0"/>
    <xf numFmtId="0" fontId="25" fillId="31" borderId="52" applyNumberFormat="0" applyAlignment="0" applyProtection="0"/>
    <xf numFmtId="0" fontId="44" fillId="0" borderId="53" applyNumberFormat="0" applyFill="0" applyAlignment="0" applyProtection="0"/>
    <xf numFmtId="0" fontId="28" fillId="18" borderId="61" applyNumberFormat="0" applyAlignment="0" applyProtection="0"/>
    <xf numFmtId="0" fontId="37" fillId="18" borderId="48" applyNumberFormat="0" applyAlignment="0" applyProtection="0"/>
    <xf numFmtId="0" fontId="28" fillId="18" borderId="52" applyNumberFormat="0" applyAlignment="0" applyProtection="0"/>
    <xf numFmtId="0" fontId="28" fillId="18" borderId="52" applyNumberFormat="0" applyAlignment="0" applyProtection="0"/>
    <xf numFmtId="0" fontId="28" fillId="18" borderId="61" applyNumberFormat="0" applyAlignment="0" applyProtection="0"/>
    <xf numFmtId="0" fontId="28" fillId="18" borderId="48" applyNumberFormat="0" applyAlignment="0" applyProtection="0"/>
    <xf numFmtId="0" fontId="25" fillId="31" borderId="48" applyNumberFormat="0" applyAlignment="0" applyProtection="0"/>
    <xf numFmtId="0" fontId="25" fillId="31" borderId="48" applyNumberFormat="0" applyAlignment="0" applyProtection="0"/>
    <xf numFmtId="0" fontId="22" fillId="31" borderId="51" applyNumberFormat="0" applyAlignment="0" applyProtection="0"/>
    <xf numFmtId="0" fontId="12" fillId="34" borderId="50" applyNumberFormat="0" applyFont="0" applyAlignment="0" applyProtection="0"/>
    <xf numFmtId="0" fontId="37" fillId="18" borderId="52" applyNumberFormat="0" applyAlignment="0" applyProtection="0"/>
    <xf numFmtId="0" fontId="24" fillId="31" borderId="52" applyNumberFormat="0" applyAlignment="0" applyProtection="0"/>
    <xf numFmtId="0" fontId="44" fillId="0" borderId="53" applyNumberFormat="0" applyFill="0" applyAlignment="0" applyProtection="0"/>
    <xf numFmtId="0" fontId="28" fillId="18" borderId="61" applyNumberFormat="0" applyAlignment="0" applyProtection="0"/>
    <xf numFmtId="0" fontId="44" fillId="0" borderId="49" applyNumberFormat="0" applyFill="0" applyAlignment="0" applyProtection="0"/>
    <xf numFmtId="0" fontId="19" fillId="34" borderId="63" applyNumberFormat="0" applyFont="0" applyAlignment="0" applyProtection="0"/>
    <xf numFmtId="0" fontId="37" fillId="18" borderId="48" applyNumberFormat="0" applyAlignment="0" applyProtection="0"/>
    <xf numFmtId="0" fontId="22" fillId="31" borderId="47" applyNumberFormat="0" applyAlignment="0" applyProtection="0"/>
    <xf numFmtId="0" fontId="24" fillId="31" borderId="61" applyNumberFormat="0" applyAlignment="0" applyProtection="0"/>
    <xf numFmtId="0" fontId="25" fillId="31" borderId="48" applyNumberFormat="0" applyAlignment="0" applyProtection="0"/>
    <xf numFmtId="0" fontId="41" fillId="31" borderId="47" applyNumberFormat="0" applyAlignment="0" applyProtection="0"/>
    <xf numFmtId="0" fontId="44" fillId="0" borderId="49" applyNumberFormat="0" applyFill="0" applyAlignment="0" applyProtection="0"/>
    <xf numFmtId="0" fontId="12" fillId="34" borderId="54" applyNumberFormat="0" applyFont="0" applyAlignment="0" applyProtection="0"/>
    <xf numFmtId="0" fontId="19" fillId="34" borderId="50" applyNumberFormat="0" applyFont="0" applyAlignment="0" applyProtection="0"/>
    <xf numFmtId="0" fontId="29" fillId="0" borderId="49" applyNumberFormat="0" applyFill="0" applyAlignment="0" applyProtection="0"/>
    <xf numFmtId="0" fontId="12" fillId="34" borderId="50" applyNumberFormat="0" applyFont="0" applyAlignment="0" applyProtection="0"/>
    <xf numFmtId="0" fontId="24" fillId="31" borderId="61" applyNumberFormat="0" applyAlignment="0" applyProtection="0"/>
    <xf numFmtId="0" fontId="37" fillId="18" borderId="48" applyNumberFormat="0" applyAlignment="0" applyProtection="0"/>
    <xf numFmtId="0" fontId="24" fillId="31" borderId="52" applyNumberFormat="0" applyAlignment="0" applyProtection="0"/>
    <xf numFmtId="0" fontId="29" fillId="0" borderId="49" applyNumberFormat="0" applyFill="0" applyAlignment="0" applyProtection="0"/>
    <xf numFmtId="0" fontId="37" fillId="18" borderId="52" applyNumberFormat="0" applyAlignment="0" applyProtection="0"/>
    <xf numFmtId="0" fontId="19" fillId="34" borderId="54" applyNumberFormat="0" applyFont="0" applyAlignment="0" applyProtection="0"/>
    <xf numFmtId="0" fontId="44" fillId="0" borderId="49" applyNumberFormat="0" applyFill="0" applyAlignment="0" applyProtection="0"/>
    <xf numFmtId="0" fontId="24" fillId="31" borderId="52" applyNumberFormat="0" applyAlignment="0" applyProtection="0"/>
    <xf numFmtId="0" fontId="25" fillId="31" borderId="48" applyNumberFormat="0" applyAlignment="0" applyProtection="0"/>
    <xf numFmtId="0" fontId="44" fillId="0" borderId="49" applyNumberFormat="0" applyFill="0" applyAlignment="0" applyProtection="0"/>
    <xf numFmtId="0" fontId="44" fillId="0" borderId="53" applyNumberFormat="0" applyFill="0" applyAlignment="0" applyProtection="0"/>
    <xf numFmtId="0" fontId="29" fillId="0" borderId="62" applyNumberFormat="0" applyFill="0" applyAlignment="0" applyProtection="0"/>
    <xf numFmtId="0" fontId="37" fillId="18" borderId="52" applyNumberFormat="0" applyAlignment="0" applyProtection="0"/>
    <xf numFmtId="0" fontId="29" fillId="0" borderId="62" applyNumberFormat="0" applyFill="0" applyAlignment="0" applyProtection="0"/>
    <xf numFmtId="0" fontId="41" fillId="31" borderId="47" applyNumberFormat="0" applyAlignment="0" applyProtection="0"/>
    <xf numFmtId="0" fontId="41" fillId="31" borderId="47" applyNumberFormat="0" applyAlignment="0" applyProtection="0"/>
    <xf numFmtId="0" fontId="22" fillId="31" borderId="60" applyNumberFormat="0" applyAlignment="0" applyProtection="0"/>
    <xf numFmtId="0" fontId="25" fillId="31" borderId="61" applyNumberFormat="0" applyAlignment="0" applyProtection="0"/>
    <xf numFmtId="0" fontId="29" fillId="0" borderId="49" applyNumberFormat="0" applyFill="0" applyAlignment="0" applyProtection="0"/>
    <xf numFmtId="0" fontId="19" fillId="34" borderId="54" applyNumberFormat="0" applyFont="0" applyAlignment="0" applyProtection="0"/>
    <xf numFmtId="0" fontId="28"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29" fillId="0" borderId="49" applyNumberFormat="0" applyFill="0" applyAlignment="0" applyProtection="0"/>
    <xf numFmtId="0" fontId="37" fillId="18" borderId="61" applyNumberFormat="0" applyAlignment="0" applyProtection="0"/>
    <xf numFmtId="0" fontId="22" fillId="31" borderId="47" applyNumberFormat="0" applyAlignment="0" applyProtection="0"/>
    <xf numFmtId="0" fontId="44" fillId="0" borderId="49" applyNumberFormat="0" applyFill="0" applyAlignment="0" applyProtection="0"/>
    <xf numFmtId="0" fontId="14" fillId="7" borderId="55">
      <alignment horizontal="left" vertical="center"/>
    </xf>
    <xf numFmtId="0" fontId="19" fillId="34" borderId="63" applyNumberFormat="0" applyFont="0" applyAlignment="0" applyProtection="0"/>
    <xf numFmtId="0" fontId="44" fillId="0" borderId="49" applyNumberFormat="0" applyFill="0" applyAlignment="0" applyProtection="0"/>
    <xf numFmtId="0" fontId="19" fillId="34" borderId="54" applyNumberFormat="0" applyFont="0" applyAlignment="0" applyProtection="0"/>
    <xf numFmtId="0" fontId="37" fillId="18" borderId="48" applyNumberFormat="0" applyAlignment="0" applyProtection="0"/>
    <xf numFmtId="0" fontId="37" fillId="18" borderId="48" applyNumberFormat="0" applyAlignment="0" applyProtection="0"/>
    <xf numFmtId="0" fontId="25" fillId="31" borderId="48" applyNumberFormat="0" applyAlignment="0" applyProtection="0"/>
    <xf numFmtId="0" fontId="37" fillId="18" borderId="48" applyNumberFormat="0" applyAlignment="0" applyProtection="0"/>
    <xf numFmtId="0" fontId="37" fillId="18" borderId="48" applyNumberFormat="0" applyAlignment="0" applyProtection="0"/>
    <xf numFmtId="0" fontId="25" fillId="31" borderId="48" applyNumberFormat="0" applyAlignment="0" applyProtection="0"/>
    <xf numFmtId="0" fontId="44" fillId="0" borderId="53" applyNumberFormat="0" applyFill="0" applyAlignment="0" applyProtection="0"/>
    <xf numFmtId="0" fontId="28" fillId="18" borderId="52" applyNumberFormat="0" applyAlignment="0" applyProtection="0"/>
    <xf numFmtId="0" fontId="28" fillId="18" borderId="48" applyNumberFormat="0" applyAlignment="0" applyProtection="0"/>
    <xf numFmtId="0" fontId="25"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41" fillId="31" borderId="47" applyNumberFormat="0" applyAlignment="0" applyProtection="0"/>
    <xf numFmtId="0" fontId="19" fillId="34" borderId="54" applyNumberFormat="0" applyFont="0" applyAlignment="0" applyProtection="0"/>
    <xf numFmtId="0" fontId="37" fillId="18" borderId="48" applyNumberFormat="0" applyAlignment="0" applyProtection="0"/>
    <xf numFmtId="0" fontId="19" fillId="34" borderId="63" applyNumberFormat="0" applyFont="0" applyAlignment="0" applyProtection="0"/>
    <xf numFmtId="0" fontId="37" fillId="18" borderId="48" applyNumberFormat="0" applyAlignment="0" applyProtection="0"/>
    <xf numFmtId="0" fontId="22" fillId="31" borderId="47" applyNumberFormat="0" applyAlignment="0" applyProtection="0"/>
    <xf numFmtId="0" fontId="12" fillId="34" borderId="54" applyNumberFormat="0" applyFont="0" applyAlignment="0" applyProtection="0"/>
    <xf numFmtId="0" fontId="37" fillId="18" borderId="48" applyNumberFormat="0" applyAlignment="0" applyProtection="0"/>
    <xf numFmtId="0" fontId="41" fillId="31" borderId="51" applyNumberFormat="0" applyAlignment="0" applyProtection="0"/>
    <xf numFmtId="0" fontId="28" fillId="18" borderId="52" applyNumberFormat="0" applyAlignment="0" applyProtection="0"/>
    <xf numFmtId="0" fontId="22" fillId="31" borderId="60" applyNumberFormat="0" applyAlignment="0" applyProtection="0"/>
    <xf numFmtId="0" fontId="24" fillId="31" borderId="48" applyNumberFormat="0" applyAlignment="0" applyProtection="0"/>
    <xf numFmtId="0" fontId="29" fillId="0" borderId="49" applyNumberFormat="0" applyFill="0" applyAlignment="0" applyProtection="0"/>
    <xf numFmtId="0" fontId="28" fillId="18" borderId="52" applyNumberFormat="0" applyAlignment="0" applyProtection="0"/>
    <xf numFmtId="0" fontId="44" fillId="0" borderId="49" applyNumberFormat="0" applyFill="0" applyAlignment="0" applyProtection="0"/>
    <xf numFmtId="0" fontId="37" fillId="18" borderId="52" applyNumberFormat="0" applyAlignment="0" applyProtection="0"/>
    <xf numFmtId="0" fontId="28" fillId="18" borderId="52" applyNumberFormat="0" applyAlignment="0" applyProtection="0"/>
    <xf numFmtId="0" fontId="25" fillId="31" borderId="48" applyNumberFormat="0" applyAlignment="0" applyProtection="0"/>
    <xf numFmtId="0" fontId="44" fillId="0" borderId="53" applyNumberFormat="0" applyFill="0" applyAlignment="0" applyProtection="0"/>
    <xf numFmtId="0" fontId="12" fillId="34" borderId="54" applyNumberFormat="0" applyFont="0" applyAlignment="0" applyProtection="0"/>
    <xf numFmtId="0" fontId="25" fillId="31" borderId="52" applyNumberFormat="0" applyAlignment="0" applyProtection="0"/>
    <xf numFmtId="0" fontId="41" fillId="31" borderId="47" applyNumberFormat="0" applyAlignment="0" applyProtection="0"/>
    <xf numFmtId="0" fontId="41" fillId="31" borderId="47" applyNumberFormat="0" applyAlignment="0" applyProtection="0"/>
    <xf numFmtId="0" fontId="19" fillId="34" borderId="50" applyNumberFormat="0" applyFont="0" applyAlignment="0" applyProtection="0"/>
    <xf numFmtId="0" fontId="41" fillId="31" borderId="60" applyNumberFormat="0" applyAlignment="0" applyProtection="0"/>
    <xf numFmtId="0" fontId="19" fillId="34" borderId="50" applyNumberFormat="0" applyFont="0" applyAlignment="0" applyProtection="0"/>
    <xf numFmtId="0" fontId="44" fillId="0" borderId="53" applyNumberFormat="0" applyFill="0" applyAlignment="0" applyProtection="0"/>
    <xf numFmtId="0" fontId="41" fillId="31" borderId="47" applyNumberFormat="0" applyAlignment="0" applyProtection="0"/>
    <xf numFmtId="0" fontId="25" fillId="31" borderId="48" applyNumberFormat="0" applyAlignment="0" applyProtection="0"/>
    <xf numFmtId="0" fontId="37" fillId="18" borderId="48" applyNumberFormat="0" applyAlignment="0" applyProtection="0"/>
    <xf numFmtId="0" fontId="44" fillId="0" borderId="53" applyNumberFormat="0" applyFill="0" applyAlignment="0" applyProtection="0"/>
    <xf numFmtId="0" fontId="44" fillId="0" borderId="49" applyNumberFormat="0" applyFill="0" applyAlignment="0" applyProtection="0"/>
    <xf numFmtId="0" fontId="25" fillId="31" borderId="48" applyNumberFormat="0" applyAlignment="0" applyProtection="0"/>
    <xf numFmtId="0" fontId="25" fillId="31" borderId="61" applyNumberFormat="0" applyAlignment="0" applyProtection="0"/>
    <xf numFmtId="0" fontId="41" fillId="31" borderId="47" applyNumberFormat="0" applyAlignment="0" applyProtection="0"/>
    <xf numFmtId="0" fontId="44" fillId="0" borderId="49" applyNumberFormat="0" applyFill="0" applyAlignment="0" applyProtection="0"/>
    <xf numFmtId="0" fontId="19" fillId="34" borderId="50" applyNumberFormat="0" applyFont="0" applyAlignment="0" applyProtection="0"/>
    <xf numFmtId="0" fontId="28" fillId="18" borderId="61" applyNumberFormat="0" applyAlignment="0" applyProtection="0"/>
    <xf numFmtId="0" fontId="29" fillId="0" borderId="53" applyNumberFormat="0" applyFill="0" applyAlignment="0" applyProtection="0"/>
    <xf numFmtId="0" fontId="25" fillId="31" borderId="52" applyNumberFormat="0" applyAlignment="0" applyProtection="0"/>
    <xf numFmtId="0" fontId="25" fillId="31" borderId="52" applyNumberFormat="0" applyAlignment="0" applyProtection="0"/>
    <xf numFmtId="0" fontId="37" fillId="18" borderId="61" applyNumberFormat="0" applyAlignment="0" applyProtection="0"/>
    <xf numFmtId="0" fontId="25" fillId="31" borderId="52" applyNumberFormat="0" applyAlignment="0" applyProtection="0"/>
    <xf numFmtId="0" fontId="24" fillId="31" borderId="61" applyNumberFormat="0" applyAlignment="0" applyProtection="0"/>
    <xf numFmtId="0" fontId="19" fillId="34" borderId="54" applyNumberFormat="0" applyFont="0" applyAlignment="0" applyProtection="0"/>
    <xf numFmtId="0" fontId="24" fillId="31" borderId="52" applyNumberFormat="0" applyAlignment="0" applyProtection="0"/>
    <xf numFmtId="0" fontId="44" fillId="0" borderId="62" applyNumberFormat="0" applyFill="0" applyAlignment="0" applyProtection="0"/>
    <xf numFmtId="0" fontId="41" fillId="31" borderId="51" applyNumberFormat="0" applyAlignment="0" applyProtection="0"/>
    <xf numFmtId="0" fontId="41" fillId="31" borderId="60" applyNumberFormat="0" applyAlignment="0" applyProtection="0"/>
    <xf numFmtId="0" fontId="37" fillId="18" borderId="52" applyNumberFormat="0" applyAlignment="0" applyProtection="0"/>
    <xf numFmtId="0" fontId="37" fillId="18" borderId="52" applyNumberFormat="0" applyAlignment="0" applyProtection="0"/>
    <xf numFmtId="0" fontId="44" fillId="0" borderId="49" applyNumberFormat="0" applyFill="0" applyAlignment="0" applyProtection="0"/>
    <xf numFmtId="44" fontId="8" fillId="0" borderId="0" applyFont="0" applyFill="0" applyBorder="0" applyAlignment="0" applyProtection="0"/>
    <xf numFmtId="0" fontId="19" fillId="34" borderId="50" applyNumberFormat="0" applyFont="0" applyAlignment="0" applyProtection="0"/>
    <xf numFmtId="0" fontId="22" fillId="31" borderId="51" applyNumberFormat="0" applyAlignment="0" applyProtection="0"/>
    <xf numFmtId="0" fontId="25" fillId="31" borderId="48" applyNumberFormat="0" applyAlignment="0" applyProtection="0"/>
    <xf numFmtId="0" fontId="24" fillId="31" borderId="48" applyNumberFormat="0" applyAlignment="0" applyProtection="0"/>
    <xf numFmtId="0" fontId="37" fillId="18" borderId="61" applyNumberFormat="0" applyAlignment="0" applyProtection="0"/>
    <xf numFmtId="0" fontId="41" fillId="31" borderId="47" applyNumberFormat="0" applyAlignment="0" applyProtection="0"/>
    <xf numFmtId="0" fontId="44" fillId="0" borderId="62" applyNumberFormat="0" applyFill="0" applyAlignment="0" applyProtection="0"/>
    <xf numFmtId="0" fontId="22" fillId="31" borderId="47" applyNumberFormat="0" applyAlignment="0" applyProtection="0"/>
    <xf numFmtId="0" fontId="41" fillId="31" borderId="51" applyNumberFormat="0" applyAlignment="0" applyProtection="0"/>
    <xf numFmtId="0" fontId="28" fillId="18" borderId="52" applyNumberFormat="0" applyAlignment="0" applyProtection="0"/>
    <xf numFmtId="0" fontId="37" fillId="18" borderId="48" applyNumberFormat="0" applyAlignment="0" applyProtection="0"/>
    <xf numFmtId="0" fontId="19" fillId="34" borderId="54" applyNumberFormat="0" applyFont="0" applyAlignment="0" applyProtection="0"/>
    <xf numFmtId="0" fontId="44" fillId="0" borderId="62" applyNumberFormat="0" applyFill="0" applyAlignment="0" applyProtection="0"/>
    <xf numFmtId="0" fontId="37" fillId="18" borderId="52" applyNumberFormat="0" applyAlignment="0" applyProtection="0"/>
    <xf numFmtId="0" fontId="24"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37" fillId="18" borderId="48" applyNumberFormat="0" applyAlignment="0" applyProtection="0"/>
    <xf numFmtId="0" fontId="19" fillId="34" borderId="63" applyNumberFormat="0" applyFont="0" applyAlignment="0" applyProtection="0"/>
    <xf numFmtId="0" fontId="41" fillId="31" borderId="51" applyNumberFormat="0" applyAlignment="0" applyProtection="0"/>
    <xf numFmtId="0" fontId="14" fillId="9" borderId="58">
      <alignment horizontal="left" vertical="center" wrapText="1" indent="2"/>
    </xf>
    <xf numFmtId="0" fontId="25" fillId="31" borderId="52" applyNumberFormat="0" applyAlignment="0" applyProtection="0"/>
    <xf numFmtId="0" fontId="25" fillId="31" borderId="61" applyNumberFormat="0" applyAlignment="0" applyProtection="0"/>
    <xf numFmtId="0" fontId="41" fillId="31" borderId="47" applyNumberFormat="0" applyAlignment="0" applyProtection="0"/>
    <xf numFmtId="0" fontId="37" fillId="18" borderId="48"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4" fillId="0" borderId="49" applyNumberFormat="0" applyFill="0" applyAlignment="0" applyProtection="0"/>
    <xf numFmtId="0" fontId="28" fillId="18" borderId="48" applyNumberFormat="0" applyAlignment="0" applyProtection="0"/>
    <xf numFmtId="0" fontId="11" fillId="9" borderId="55">
      <alignment horizontal="right" vertical="center"/>
    </xf>
    <xf numFmtId="0" fontId="24" fillId="31" borderId="61" applyNumberFormat="0" applyAlignment="0" applyProtection="0"/>
    <xf numFmtId="0" fontId="37" fillId="18" borderId="48" applyNumberFormat="0" applyAlignment="0" applyProtection="0"/>
    <xf numFmtId="0" fontId="37" fillId="18" borderId="52" applyNumberFormat="0" applyAlignment="0" applyProtection="0"/>
    <xf numFmtId="0" fontId="22" fillId="31" borderId="51" applyNumberFormat="0" applyAlignment="0" applyProtection="0"/>
    <xf numFmtId="0" fontId="19" fillId="34" borderId="54" applyNumberFormat="0" applyFont="0" applyAlignment="0" applyProtection="0"/>
    <xf numFmtId="0" fontId="41" fillId="31" borderId="51" applyNumberFormat="0" applyAlignment="0" applyProtection="0"/>
    <xf numFmtId="0" fontId="29" fillId="0" borderId="53" applyNumberFormat="0" applyFill="0" applyAlignment="0" applyProtection="0"/>
    <xf numFmtId="0" fontId="25" fillId="31" borderId="48" applyNumberFormat="0" applyAlignment="0" applyProtection="0"/>
    <xf numFmtId="0" fontId="37" fillId="18" borderId="48" applyNumberFormat="0" applyAlignment="0" applyProtection="0"/>
    <xf numFmtId="0" fontId="41" fillId="31" borderId="60" applyNumberFormat="0" applyAlignment="0" applyProtection="0"/>
    <xf numFmtId="0" fontId="37" fillId="18" borderId="52" applyNumberFormat="0" applyAlignment="0" applyProtection="0"/>
    <xf numFmtId="0" fontId="19" fillId="34" borderId="50" applyNumberFormat="0" applyFont="0" applyAlignment="0" applyProtection="0"/>
    <xf numFmtId="0" fontId="44" fillId="0" borderId="49" applyNumberFormat="0" applyFill="0" applyAlignment="0" applyProtection="0"/>
    <xf numFmtId="0" fontId="37" fillId="18" borderId="52" applyNumberFormat="0" applyAlignment="0" applyProtection="0"/>
    <xf numFmtId="0" fontId="37" fillId="18" borderId="48" applyNumberFormat="0" applyAlignment="0" applyProtection="0"/>
    <xf numFmtId="0" fontId="25" fillId="31" borderId="52" applyNumberFormat="0" applyAlignment="0" applyProtection="0"/>
    <xf numFmtId="0" fontId="25" fillId="31" borderId="48" applyNumberFormat="0" applyAlignment="0" applyProtection="0"/>
    <xf numFmtId="0" fontId="24" fillId="31" borderId="48" applyNumberFormat="0" applyAlignment="0" applyProtection="0"/>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11" fillId="9" borderId="39">
      <alignment horizontal="right" vertical="center"/>
    </xf>
    <xf numFmtId="4" fontId="11" fillId="9" borderId="39">
      <alignment horizontal="right" vertical="center"/>
    </xf>
    <xf numFmtId="0" fontId="11" fillId="9" borderId="40">
      <alignment horizontal="right" vertical="center"/>
    </xf>
    <xf numFmtId="4" fontId="11" fillId="9" borderId="40">
      <alignment horizontal="right" vertical="center"/>
    </xf>
    <xf numFmtId="0" fontId="25" fillId="31" borderId="48"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0" fontId="37" fillId="18" borderId="48" applyNumberFormat="0" applyAlignment="0" applyProtection="0"/>
    <xf numFmtId="0" fontId="14" fillId="0" borderId="38">
      <alignment horizontal="right" vertical="center"/>
    </xf>
    <xf numFmtId="4" fontId="14" fillId="0" borderId="38">
      <alignment horizontal="right" vertical="center"/>
    </xf>
    <xf numFmtId="0" fontId="14" fillId="0" borderId="38" applyNumberFormat="0" applyFill="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0" fontId="44"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28" fillId="18" borderId="48" applyNumberFormat="0" applyAlignment="0" applyProtection="0"/>
    <xf numFmtId="0" fontId="37" fillId="18" borderId="48" applyNumberFormat="0" applyAlignment="0" applyProtection="0"/>
    <xf numFmtId="0" fontId="25" fillId="31" borderId="48" applyNumberFormat="0" applyAlignment="0" applyProtection="0"/>
    <xf numFmtId="0" fontId="28" fillId="18" borderId="48" applyNumberFormat="0" applyAlignment="0" applyProtection="0"/>
    <xf numFmtId="0" fontId="37" fillId="18" borderId="48" applyNumberFormat="0" applyAlignment="0" applyProtection="0"/>
    <xf numFmtId="49" fontId="14" fillId="0" borderId="38" applyNumberFormat="0" applyFont="0" applyFill="0" applyBorder="0" applyProtection="0">
      <alignment horizontal="left" vertical="center" indent="2"/>
    </xf>
    <xf numFmtId="49" fontId="14" fillId="0" borderId="39" applyNumberFormat="0" applyFont="0" applyFill="0" applyBorder="0" applyProtection="0">
      <alignment horizontal="left" vertical="center" indent="5"/>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25" fillId="31" borderId="61" applyNumberFormat="0" applyAlignment="0" applyProtection="0"/>
    <xf numFmtId="0" fontId="22" fillId="31" borderId="51" applyNumberFormat="0" applyAlignment="0" applyProtection="0"/>
    <xf numFmtId="0" fontId="44" fillId="0" borderId="62" applyNumberFormat="0" applyFill="0" applyAlignment="0" applyProtection="0"/>
    <xf numFmtId="0" fontId="19" fillId="34" borderId="54" applyNumberFormat="0" applyFont="0" applyAlignment="0" applyProtection="0"/>
    <xf numFmtId="0" fontId="25" fillId="31" borderId="48" applyNumberFormat="0" applyAlignment="0" applyProtection="0"/>
    <xf numFmtId="0" fontId="22" fillId="31" borderId="47" applyNumberFormat="0" applyAlignment="0" applyProtection="0"/>
    <xf numFmtId="0" fontId="44" fillId="0" borderId="49" applyNumberFormat="0" applyFill="0" applyAlignment="0" applyProtection="0"/>
    <xf numFmtId="0" fontId="28" fillId="18" borderId="48" applyNumberFormat="0" applyAlignment="0" applyProtection="0"/>
    <xf numFmtId="0" fontId="29" fillId="0" borderId="62" applyNumberFormat="0" applyFill="0" applyAlignment="0" applyProtection="0"/>
    <xf numFmtId="0" fontId="24" fillId="31"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29"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0" fontId="28" fillId="18" borderId="52" applyNumberFormat="0" applyAlignment="0" applyProtection="0"/>
    <xf numFmtId="0" fontId="19" fillId="34" borderId="50" applyNumberFormat="0" applyFont="0" applyAlignment="0" applyProtection="0"/>
    <xf numFmtId="0" fontId="14" fillId="9" borderId="41">
      <alignment horizontal="left" vertical="center" wrapText="1" indent="2"/>
    </xf>
    <xf numFmtId="0" fontId="14" fillId="0" borderId="41">
      <alignment horizontal="left" vertical="center" wrapText="1" indent="2"/>
    </xf>
    <xf numFmtId="0" fontId="25" fillId="31" borderId="48" applyNumberFormat="0" applyAlignment="0" applyProtection="0"/>
    <xf numFmtId="0" fontId="12" fillId="34" borderId="50" applyNumberFormat="0" applyFont="0" applyAlignment="0" applyProtection="0"/>
    <xf numFmtId="0" fontId="41" fillId="31" borderId="47" applyNumberFormat="0" applyAlignment="0" applyProtection="0"/>
    <xf numFmtId="0" fontId="29" fillId="0" borderId="49" applyNumberFormat="0" applyFill="0" applyAlignment="0" applyProtection="0"/>
    <xf numFmtId="0" fontId="24" fillId="31" borderId="48" applyNumberFormat="0" applyAlignment="0" applyProtection="0"/>
    <xf numFmtId="0" fontId="22" fillId="31" borderId="47" applyNumberFormat="0" applyAlignment="0" applyProtection="0"/>
    <xf numFmtId="4" fontId="11" fillId="9" borderId="38">
      <alignment horizontal="right" vertical="center"/>
    </xf>
    <xf numFmtId="0" fontId="14" fillId="8" borderId="38"/>
    <xf numFmtId="0" fontId="24" fillId="31" borderId="48" applyNumberFormat="0" applyAlignment="0" applyProtection="0"/>
    <xf numFmtId="0" fontId="11" fillId="7" borderId="38">
      <alignment horizontal="right" vertical="center"/>
    </xf>
    <xf numFmtId="0" fontId="14" fillId="0" borderId="38">
      <alignment horizontal="right" vertical="center"/>
    </xf>
    <xf numFmtId="0" fontId="44" fillId="0" borderId="49" applyNumberFormat="0" applyFill="0" applyAlignment="0" applyProtection="0"/>
    <xf numFmtId="0" fontId="14" fillId="7" borderId="39">
      <alignment horizontal="left" vertical="center"/>
    </xf>
    <xf numFmtId="0" fontId="37" fillId="18" borderId="48" applyNumberFormat="0" applyAlignment="0" applyProtection="0"/>
    <xf numFmtId="166" fontId="14" fillId="35" borderId="38" applyNumberFormat="0" applyFont="0" applyBorder="0" applyAlignment="0" applyProtection="0">
      <alignment horizontal="right" vertical="center"/>
    </xf>
    <xf numFmtId="0" fontId="19" fillId="34" borderId="50" applyNumberFormat="0" applyFont="0" applyAlignment="0" applyProtection="0"/>
    <xf numFmtId="0" fontId="14" fillId="0" borderId="41">
      <alignment horizontal="left" vertical="center" wrapText="1" indent="2"/>
    </xf>
    <xf numFmtId="4" fontId="14" fillId="8" borderId="38"/>
    <xf numFmtId="49" fontId="13" fillId="0" borderId="38" applyNumberFormat="0" applyFill="0" applyBorder="0" applyProtection="0">
      <alignment horizontal="left" vertical="center"/>
    </xf>
    <xf numFmtId="0" fontId="14" fillId="0" borderId="38">
      <alignment horizontal="right" vertical="center"/>
    </xf>
    <xf numFmtId="4" fontId="11" fillId="9" borderId="40">
      <alignment horizontal="right" vertical="center"/>
    </xf>
    <xf numFmtId="4" fontId="11" fillId="9" borderId="38">
      <alignment horizontal="right" vertical="center"/>
    </xf>
    <xf numFmtId="4" fontId="11" fillId="9" borderId="38">
      <alignment horizontal="right" vertical="center"/>
    </xf>
    <xf numFmtId="0" fontId="16" fillId="7" borderId="38">
      <alignment horizontal="right" vertical="center"/>
    </xf>
    <xf numFmtId="0" fontId="11" fillId="7" borderId="38">
      <alignment horizontal="right" vertical="center"/>
    </xf>
    <xf numFmtId="49" fontId="14" fillId="0" borderId="38" applyNumberFormat="0" applyFont="0" applyFill="0" applyBorder="0" applyProtection="0">
      <alignment horizontal="left" vertical="center" indent="2"/>
    </xf>
    <xf numFmtId="0" fontId="37" fillId="18" borderId="48" applyNumberFormat="0" applyAlignment="0" applyProtection="0"/>
    <xf numFmtId="49" fontId="14" fillId="0" borderId="38" applyNumberFormat="0" applyFont="0" applyFill="0" applyBorder="0" applyProtection="0">
      <alignment horizontal="left" vertical="center" indent="2"/>
    </xf>
    <xf numFmtId="0" fontId="28" fillId="18" borderId="48" applyNumberFormat="0" applyAlignment="0" applyProtection="0"/>
    <xf numFmtId="4" fontId="14" fillId="0" borderId="38" applyFill="0" applyBorder="0" applyProtection="0">
      <alignment horizontal="right" vertical="center"/>
    </xf>
    <xf numFmtId="0" fontId="25" fillId="31" borderId="48" applyNumberFormat="0" applyAlignment="0" applyProtection="0"/>
    <xf numFmtId="0" fontId="44" fillId="0" borderId="49" applyNumberFormat="0" applyFill="0" applyAlignment="0" applyProtection="0"/>
    <xf numFmtId="0" fontId="14" fillId="0" borderId="38" applyNumberFormat="0" applyFill="0" applyAlignment="0" applyProtection="0"/>
    <xf numFmtId="4" fontId="14" fillId="0" borderId="38">
      <alignment horizontal="right" vertical="center"/>
    </xf>
    <xf numFmtId="0" fontId="14" fillId="0" borderId="38">
      <alignment horizontal="right" vertical="center"/>
    </xf>
    <xf numFmtId="0" fontId="37" fillId="18" borderId="48" applyNumberFormat="0" applyAlignment="0" applyProtection="0"/>
    <xf numFmtId="0" fontId="12" fillId="34" borderId="54" applyNumberFormat="0" applyFont="0" applyAlignment="0" applyProtection="0"/>
    <xf numFmtId="0" fontId="24" fillId="31" borderId="48" applyNumberFormat="0" applyAlignment="0" applyProtection="0"/>
    <xf numFmtId="0" fontId="14" fillId="9" borderId="41">
      <alignment horizontal="left" vertical="center" wrapText="1" indent="2"/>
    </xf>
    <xf numFmtId="0" fontId="25" fillId="31" borderId="48" applyNumberFormat="0" applyAlignment="0" applyProtection="0"/>
    <xf numFmtId="0" fontId="25" fillId="31" borderId="48" applyNumberFormat="0" applyAlignment="0" applyProtection="0"/>
    <xf numFmtId="4" fontId="11" fillId="9" borderId="39">
      <alignment horizontal="right" vertical="center"/>
    </xf>
    <xf numFmtId="0" fontId="11" fillId="9" borderId="39">
      <alignment horizontal="right" vertical="center"/>
    </xf>
    <xf numFmtId="0" fontId="11" fillId="9" borderId="38">
      <alignment horizontal="right" vertical="center"/>
    </xf>
    <xf numFmtId="4" fontId="16" fillId="7" borderId="38">
      <alignment horizontal="right" vertical="center"/>
    </xf>
    <xf numFmtId="0" fontId="28" fillId="18"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48" applyNumberFormat="0" applyAlignment="0" applyProtection="0"/>
    <xf numFmtId="49" fontId="13" fillId="0" borderId="38" applyNumberFormat="0" applyFill="0" applyBorder="0" applyProtection="0">
      <alignment horizontal="left" vertical="center"/>
    </xf>
    <xf numFmtId="0" fontId="14" fillId="9" borderId="41">
      <alignment horizontal="left" vertical="center" wrapText="1" indent="2"/>
    </xf>
    <xf numFmtId="0" fontId="25" fillId="31" borderId="48" applyNumberFormat="0" applyAlignment="0" applyProtection="0"/>
    <xf numFmtId="0" fontId="14" fillId="0" borderId="41">
      <alignment horizontal="left" vertical="center" wrapText="1" indent="2"/>
    </xf>
    <xf numFmtId="0" fontId="19" fillId="34" borderId="50" applyNumberFormat="0" applyFont="0" applyAlignment="0" applyProtection="0"/>
    <xf numFmtId="0" fontId="12" fillId="34" borderId="50" applyNumberFormat="0" applyFont="0" applyAlignment="0" applyProtection="0"/>
    <xf numFmtId="0" fontId="44" fillId="0" borderId="49" applyNumberFormat="0" applyFill="0" applyAlignment="0" applyProtection="0"/>
    <xf numFmtId="4" fontId="14" fillId="8" borderId="38"/>
    <xf numFmtId="0" fontId="11" fillId="9" borderId="38">
      <alignment horizontal="right" vertical="center"/>
    </xf>
    <xf numFmtId="0" fontId="44" fillId="0" borderId="49" applyNumberFormat="0" applyFill="0" applyAlignment="0" applyProtection="0"/>
    <xf numFmtId="4" fontId="11" fillId="9" borderId="40">
      <alignment horizontal="right" vertical="center"/>
    </xf>
    <xf numFmtId="0" fontId="24" fillId="31" borderId="48" applyNumberFormat="0" applyAlignment="0" applyProtection="0"/>
    <xf numFmtId="0" fontId="11" fillId="9" borderId="39">
      <alignment horizontal="right" vertical="center"/>
    </xf>
    <xf numFmtId="0" fontId="25" fillId="31"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4" fontId="11" fillId="9" borderId="39">
      <alignment horizontal="right" vertical="center"/>
    </xf>
    <xf numFmtId="0" fontId="14" fillId="9" borderId="41">
      <alignment horizontal="left" vertical="center" wrapText="1" indent="2"/>
    </xf>
    <xf numFmtId="0" fontId="14" fillId="8" borderId="38"/>
    <xf numFmtId="166" fontId="14" fillId="35" borderId="38" applyNumberFormat="0" applyFont="0" applyBorder="0" applyAlignment="0" applyProtection="0">
      <alignment horizontal="right" vertical="center"/>
    </xf>
    <xf numFmtId="0" fontId="14" fillId="0" borderId="38" applyNumberFormat="0" applyFill="0" applyAlignment="0" applyProtection="0"/>
    <xf numFmtId="4" fontId="14" fillId="0" borderId="38" applyFill="0" applyBorder="0" applyProtection="0">
      <alignment horizontal="right" vertical="center"/>
    </xf>
    <xf numFmtId="4" fontId="11" fillId="7" borderId="38">
      <alignment horizontal="right" vertical="center"/>
    </xf>
    <xf numFmtId="0" fontId="29" fillId="0" borderId="49" applyNumberFormat="0" applyFill="0" applyAlignment="0" applyProtection="0"/>
    <xf numFmtId="49" fontId="13" fillId="0" borderId="38" applyNumberFormat="0" applyFill="0" applyBorder="0" applyProtection="0">
      <alignment horizontal="left" vertical="center"/>
    </xf>
    <xf numFmtId="49" fontId="14" fillId="0" borderId="39" applyNumberFormat="0" applyFont="0" applyFill="0" applyBorder="0" applyProtection="0">
      <alignment horizontal="left" vertical="center" indent="5"/>
    </xf>
    <xf numFmtId="0" fontId="14" fillId="7" borderId="39">
      <alignment horizontal="left" vertical="center"/>
    </xf>
    <xf numFmtId="0" fontId="25" fillId="31" borderId="48" applyNumberFormat="0" applyAlignment="0" applyProtection="0"/>
    <xf numFmtId="4" fontId="11" fillId="9" borderId="40">
      <alignment horizontal="right" vertical="center"/>
    </xf>
    <xf numFmtId="0" fontId="37" fillId="18"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4" fillId="0" borderId="49" applyNumberFormat="0" applyFill="0" applyAlignment="0" applyProtection="0"/>
    <xf numFmtId="0" fontId="11" fillId="9" borderId="38">
      <alignment horizontal="right" vertical="center"/>
    </xf>
    <xf numFmtId="0" fontId="12" fillId="34" borderId="50" applyNumberFormat="0" applyFont="0" applyAlignment="0" applyProtection="0"/>
    <xf numFmtId="4" fontId="14" fillId="0" borderId="38">
      <alignment horizontal="right" vertical="center"/>
    </xf>
    <xf numFmtId="0" fontId="44" fillId="0" borderId="49" applyNumberFormat="0" applyFill="0" applyAlignment="0" applyProtection="0"/>
    <xf numFmtId="0" fontId="11" fillId="9" borderId="38">
      <alignment horizontal="right" vertical="center"/>
    </xf>
    <xf numFmtId="0" fontId="11" fillId="9" borderId="38">
      <alignment horizontal="right" vertical="center"/>
    </xf>
    <xf numFmtId="4" fontId="16" fillId="7" borderId="38">
      <alignment horizontal="right" vertical="center"/>
    </xf>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11" fillId="9" borderId="39">
      <alignment horizontal="right" vertical="center"/>
    </xf>
    <xf numFmtId="4" fontId="11" fillId="9" borderId="39">
      <alignment horizontal="right" vertical="center"/>
    </xf>
    <xf numFmtId="0" fontId="11" fillId="9" borderId="40">
      <alignment horizontal="right" vertical="center"/>
    </xf>
    <xf numFmtId="4" fontId="11" fillId="9" borderId="40">
      <alignment horizontal="right" vertical="center"/>
    </xf>
    <xf numFmtId="0" fontId="25" fillId="31" borderId="48"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0" fontId="37" fillId="18" borderId="48" applyNumberFormat="0" applyAlignment="0" applyProtection="0"/>
    <xf numFmtId="0" fontId="14" fillId="0" borderId="38">
      <alignment horizontal="right" vertical="center"/>
    </xf>
    <xf numFmtId="4" fontId="14" fillId="0" borderId="38">
      <alignment horizontal="right" vertical="center"/>
    </xf>
    <xf numFmtId="0" fontId="14" fillId="0" borderId="38" applyNumberFormat="0" applyFill="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0" fontId="44" fillId="0" borderId="49" applyNumberFormat="0" applyFill="0" applyAlignment="0" applyProtection="0"/>
    <xf numFmtId="0" fontId="12" fillId="34" borderId="50" applyNumberFormat="0" applyFont="0" applyAlignment="0" applyProtection="0"/>
    <xf numFmtId="0" fontId="19" fillId="34" borderId="50" applyNumberFormat="0" applyFont="0" applyAlignment="0" applyProtection="0"/>
    <xf numFmtId="0" fontId="14" fillId="0" borderId="38" applyNumberFormat="0" applyFill="0" applyAlignment="0" applyProtection="0"/>
    <xf numFmtId="0" fontId="29" fillId="0" borderId="49"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4" fontId="16" fillId="7" borderId="38">
      <alignment horizontal="right" vertical="center"/>
    </xf>
    <xf numFmtId="0" fontId="11" fillId="7" borderId="38">
      <alignment horizontal="right" vertical="center"/>
    </xf>
    <xf numFmtId="166" fontId="14" fillId="35" borderId="38" applyNumberFormat="0" applyFont="0" applyBorder="0" applyAlignment="0" applyProtection="0">
      <alignment horizontal="right" vertical="center"/>
    </xf>
    <xf numFmtId="0" fontId="29" fillId="0" borderId="49" applyNumberFormat="0" applyFill="0" applyAlignment="0" applyProtection="0"/>
    <xf numFmtId="49" fontId="14" fillId="0" borderId="38" applyNumberFormat="0" applyFont="0" applyFill="0" applyBorder="0" applyProtection="0">
      <alignment horizontal="left" vertical="center" indent="2"/>
    </xf>
    <xf numFmtId="49" fontId="14" fillId="0" borderId="39" applyNumberFormat="0" applyFont="0" applyFill="0" applyBorder="0" applyProtection="0">
      <alignment horizontal="left" vertical="center" indent="5"/>
    </xf>
    <xf numFmtId="49" fontId="14" fillId="0" borderId="38" applyNumberFormat="0" applyFont="0" applyFill="0" applyBorder="0" applyProtection="0">
      <alignment horizontal="left" vertical="center" indent="2"/>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4" fillId="0" borderId="41">
      <alignment horizontal="left" vertical="center" wrapText="1" indent="2"/>
    </xf>
    <xf numFmtId="0" fontId="11" fillId="9" borderId="40">
      <alignment horizontal="right" vertical="center"/>
    </xf>
    <xf numFmtId="0" fontId="28" fillId="18" borderId="48" applyNumberFormat="0" applyAlignment="0" applyProtection="0"/>
    <xf numFmtId="0" fontId="11" fillId="9" borderId="40">
      <alignment horizontal="right" vertical="center"/>
    </xf>
    <xf numFmtId="4" fontId="11" fillId="9" borderId="38">
      <alignment horizontal="right" vertical="center"/>
    </xf>
    <xf numFmtId="0" fontId="11" fillId="9" borderId="38">
      <alignment horizontal="right" vertical="center"/>
    </xf>
    <xf numFmtId="0" fontId="24" fillId="31" borderId="48" applyNumberFormat="0" applyAlignment="0" applyProtection="0"/>
    <xf numFmtId="0" fontId="29" fillId="0" borderId="49" applyNumberFormat="0" applyFill="0" applyAlignment="0" applyProtection="0"/>
    <xf numFmtId="0" fontId="14" fillId="8" borderId="38"/>
    <xf numFmtId="4" fontId="14" fillId="8" borderId="38"/>
    <xf numFmtId="4" fontId="11" fillId="9" borderId="38">
      <alignment horizontal="right" vertical="center"/>
    </xf>
    <xf numFmtId="0" fontId="16" fillId="7" borderId="38">
      <alignment horizontal="right" vertical="center"/>
    </xf>
    <xf numFmtId="0" fontId="28" fillId="18" borderId="48" applyNumberFormat="0" applyAlignment="0" applyProtection="0"/>
    <xf numFmtId="0" fontId="25" fillId="31" borderId="48" applyNumberFormat="0" applyAlignment="0" applyProtection="0"/>
    <xf numFmtId="4" fontId="14" fillId="0" borderId="38">
      <alignment horizontal="right" vertical="center"/>
    </xf>
    <xf numFmtId="0" fontId="14" fillId="9" borderId="41">
      <alignment horizontal="left" vertical="center" wrapText="1" indent="2"/>
    </xf>
    <xf numFmtId="0" fontId="14" fillId="0" borderId="41">
      <alignment horizontal="left" vertical="center" wrapText="1" indent="2"/>
    </xf>
    <xf numFmtId="0" fontId="37" fillId="18" borderId="48" applyNumberFormat="0" applyAlignment="0" applyProtection="0"/>
    <xf numFmtId="0" fontId="24" fillId="31" borderId="48" applyNumberFormat="0" applyAlignment="0" applyProtection="0"/>
    <xf numFmtId="0" fontId="11" fillId="9" borderId="40">
      <alignment horizontal="right" vertical="center"/>
    </xf>
    <xf numFmtId="0" fontId="16" fillId="7" borderId="38">
      <alignment horizontal="right" vertical="center"/>
    </xf>
    <xf numFmtId="4" fontId="11" fillId="7" borderId="38">
      <alignment horizontal="right" vertical="center"/>
    </xf>
    <xf numFmtId="4" fontId="11" fillId="9" borderId="38">
      <alignment horizontal="right" vertical="center"/>
    </xf>
    <xf numFmtId="49" fontId="14" fillId="0" borderId="39" applyNumberFormat="0" applyFont="0" applyFill="0" applyBorder="0" applyProtection="0">
      <alignment horizontal="left" vertical="center" indent="5"/>
    </xf>
    <xf numFmtId="4" fontId="14" fillId="0" borderId="38" applyFill="0" applyBorder="0" applyProtection="0">
      <alignment horizontal="right" vertical="center"/>
    </xf>
    <xf numFmtId="4" fontId="11" fillId="7" borderId="38">
      <alignment horizontal="right" vertical="center"/>
    </xf>
    <xf numFmtId="0" fontId="37"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9" borderId="41">
      <alignment horizontal="left" vertical="center" wrapText="1" indent="2"/>
    </xf>
    <xf numFmtId="0" fontId="14" fillId="0" borderId="41">
      <alignment horizontal="left" vertical="center" wrapText="1" indent="2"/>
    </xf>
    <xf numFmtId="0" fontId="16" fillId="7" borderId="38">
      <alignment horizontal="right" vertical="center"/>
    </xf>
    <xf numFmtId="0" fontId="44" fillId="0" borderId="49" applyNumberFormat="0" applyFill="0" applyAlignment="0" applyProtection="0"/>
    <xf numFmtId="0" fontId="11" fillId="9" borderId="38">
      <alignment horizontal="right" vertical="center"/>
    </xf>
    <xf numFmtId="0" fontId="14" fillId="0" borderId="41">
      <alignment horizontal="left" vertical="center" wrapText="1" indent="2"/>
    </xf>
    <xf numFmtId="4" fontId="16" fillId="7" borderId="38">
      <alignment horizontal="right" vertical="center"/>
    </xf>
    <xf numFmtId="4" fontId="11" fillId="7" borderId="38">
      <alignment horizontal="right" vertical="center"/>
    </xf>
    <xf numFmtId="0" fontId="14" fillId="8" borderId="38"/>
    <xf numFmtId="0" fontId="14" fillId="0" borderId="38" applyNumberFormat="0" applyFill="0" applyAlignment="0" applyProtection="0"/>
    <xf numFmtId="4" fontId="14" fillId="0" borderId="38">
      <alignment horizontal="right" vertical="center"/>
    </xf>
    <xf numFmtId="0" fontId="28" fillId="18" borderId="48" applyNumberFormat="0" applyAlignment="0" applyProtection="0"/>
    <xf numFmtId="0" fontId="14" fillId="9" borderId="41">
      <alignment horizontal="left" vertical="center" wrapText="1" indent="2"/>
    </xf>
    <xf numFmtId="0" fontId="11" fillId="9" borderId="38">
      <alignment horizontal="right" vertical="center"/>
    </xf>
    <xf numFmtId="0" fontId="44" fillId="0" borderId="49" applyNumberFormat="0" applyFill="0" applyAlignment="0" applyProtection="0"/>
    <xf numFmtId="0" fontId="37" fillId="18" borderId="48" applyNumberFormat="0" applyAlignment="0" applyProtection="0"/>
    <xf numFmtId="4" fontId="14" fillId="8" borderId="38"/>
    <xf numFmtId="0" fontId="14" fillId="0" borderId="38">
      <alignment horizontal="right" vertical="center"/>
    </xf>
    <xf numFmtId="0" fontId="11" fillId="7" borderId="38">
      <alignment horizontal="right" vertical="center"/>
    </xf>
    <xf numFmtId="166" fontId="14" fillId="35" borderId="38" applyNumberFormat="0" applyFont="0" applyBorder="0" applyAlignment="0" applyProtection="0">
      <alignment horizontal="right" vertical="center"/>
    </xf>
    <xf numFmtId="49" fontId="14" fillId="0" borderId="38" applyNumberFormat="0" applyFont="0" applyFill="0" applyBorder="0" applyProtection="0">
      <alignment horizontal="left" vertical="center" indent="2"/>
    </xf>
    <xf numFmtId="0" fontId="28" fillId="18" borderId="48" applyNumberFormat="0" applyAlignment="0" applyProtection="0"/>
    <xf numFmtId="0" fontId="29" fillId="0" borderId="49" applyNumberFormat="0" applyFill="0" applyAlignment="0" applyProtection="0"/>
    <xf numFmtId="49" fontId="14" fillId="0" borderId="39" applyNumberFormat="0" applyFont="0" applyFill="0" applyBorder="0" applyProtection="0">
      <alignment horizontal="left" vertical="center" indent="5"/>
    </xf>
    <xf numFmtId="4" fontId="14" fillId="0" borderId="38">
      <alignment horizontal="right" vertical="center"/>
    </xf>
    <xf numFmtId="0" fontId="11" fillId="9" borderId="38">
      <alignment horizontal="right" vertical="center"/>
    </xf>
    <xf numFmtId="0" fontId="29" fillId="0" borderId="49" applyNumberFormat="0" applyFill="0" applyAlignment="0" applyProtection="0"/>
    <xf numFmtId="0" fontId="14" fillId="8" borderId="38"/>
    <xf numFmtId="0" fontId="11" fillId="9" borderId="38">
      <alignment horizontal="right" vertical="center"/>
    </xf>
    <xf numFmtId="0" fontId="14" fillId="0" borderId="38">
      <alignment horizontal="right" vertical="center"/>
    </xf>
    <xf numFmtId="0" fontId="11" fillId="9" borderId="40">
      <alignment horizontal="right" vertical="center"/>
    </xf>
    <xf numFmtId="0" fontId="19" fillId="34" borderId="50" applyNumberFormat="0" applyFont="0" applyAlignment="0" applyProtection="0"/>
    <xf numFmtId="0" fontId="16" fillId="7" borderId="38">
      <alignment horizontal="right" vertical="center"/>
    </xf>
    <xf numFmtId="0" fontId="14" fillId="0" borderId="38" applyNumberFormat="0" applyFill="0" applyAlignment="0" applyProtection="0"/>
    <xf numFmtId="0" fontId="11" fillId="9" borderId="38">
      <alignment horizontal="right" vertical="center"/>
    </xf>
    <xf numFmtId="0" fontId="11" fillId="9" borderId="38">
      <alignment horizontal="right" vertical="center"/>
    </xf>
    <xf numFmtId="0" fontId="11" fillId="9" borderId="40">
      <alignment horizontal="right" vertical="center"/>
    </xf>
    <xf numFmtId="0" fontId="14" fillId="0" borderId="38">
      <alignment horizontal="right" vertical="center"/>
    </xf>
    <xf numFmtId="0" fontId="16" fillId="7" borderId="38">
      <alignment horizontal="right" vertical="center"/>
    </xf>
    <xf numFmtId="0" fontId="14" fillId="8" borderId="38"/>
    <xf numFmtId="0" fontId="11" fillId="7" borderId="38">
      <alignment horizontal="right" vertical="center"/>
    </xf>
    <xf numFmtId="0" fontId="22" fillId="31" borderId="47" applyNumberFormat="0" applyAlignment="0" applyProtection="0"/>
    <xf numFmtId="0" fontId="14" fillId="0" borderId="41">
      <alignment horizontal="left" vertical="center" wrapText="1" indent="2"/>
    </xf>
    <xf numFmtId="0" fontId="25" fillId="31" borderId="48" applyNumberFormat="0" applyAlignment="0" applyProtection="0"/>
    <xf numFmtId="0" fontId="12" fillId="34" borderId="50" applyNumberFormat="0" applyFont="0" applyAlignment="0" applyProtection="0"/>
    <xf numFmtId="4" fontId="11" fillId="9" borderId="39">
      <alignment horizontal="right" vertical="center"/>
    </xf>
    <xf numFmtId="0" fontId="44" fillId="0" borderId="49" applyNumberFormat="0" applyFill="0" applyAlignment="0" applyProtection="0"/>
    <xf numFmtId="0" fontId="19" fillId="34" borderId="50" applyNumberFormat="0" applyFont="0" applyAlignment="0" applyProtection="0"/>
    <xf numFmtId="4" fontId="14" fillId="0" borderId="38" applyFill="0" applyBorder="0" applyProtection="0">
      <alignment horizontal="right" vertical="center"/>
    </xf>
    <xf numFmtId="0" fontId="25" fillId="31" borderId="48" applyNumberFormat="0" applyAlignment="0" applyProtection="0"/>
    <xf numFmtId="4" fontId="14" fillId="0" borderId="38">
      <alignment horizontal="right" vertical="center"/>
    </xf>
    <xf numFmtId="0" fontId="14" fillId="0" borderId="38" applyNumberFormat="0" applyFill="0" applyAlignment="0" applyProtection="0"/>
    <xf numFmtId="4" fontId="14" fillId="0" borderId="38">
      <alignment horizontal="right" vertical="center"/>
    </xf>
    <xf numFmtId="4" fontId="11" fillId="7" borderId="38">
      <alignment horizontal="right" vertical="center"/>
    </xf>
    <xf numFmtId="0" fontId="11" fillId="9" borderId="38">
      <alignment horizontal="right" vertical="center"/>
    </xf>
    <xf numFmtId="0" fontId="25" fillId="31" borderId="48" applyNumberFormat="0" applyAlignment="0" applyProtection="0"/>
    <xf numFmtId="0" fontId="37" fillId="18" borderId="48" applyNumberFormat="0" applyAlignment="0" applyProtection="0"/>
    <xf numFmtId="4" fontId="11" fillId="9" borderId="39">
      <alignment horizontal="right" vertical="center"/>
    </xf>
    <xf numFmtId="0" fontId="11" fillId="9" borderId="38">
      <alignment horizontal="right" vertical="center"/>
    </xf>
    <xf numFmtId="4" fontId="11" fillId="9" borderId="40">
      <alignment horizontal="right" vertical="center"/>
    </xf>
    <xf numFmtId="4" fontId="16" fillId="7" borderId="38">
      <alignment horizontal="right" vertical="center"/>
    </xf>
    <xf numFmtId="166" fontId="14" fillId="35" borderId="38" applyNumberFormat="0" applyFont="0" applyBorder="0" applyAlignment="0" applyProtection="0">
      <alignment horizontal="right" vertical="center"/>
    </xf>
    <xf numFmtId="0" fontId="14" fillId="9" borderId="41">
      <alignment horizontal="left" vertical="center" wrapText="1" indent="2"/>
    </xf>
    <xf numFmtId="4" fontId="11" fillId="9" borderId="38">
      <alignment horizontal="right" vertical="center"/>
    </xf>
    <xf numFmtId="0" fontId="11" fillId="7" borderId="38">
      <alignment horizontal="right" vertical="center"/>
    </xf>
    <xf numFmtId="4" fontId="14" fillId="0" borderId="38">
      <alignment horizontal="right" vertical="center"/>
    </xf>
    <xf numFmtId="0" fontId="14" fillId="9" borderId="41">
      <alignment horizontal="left" vertical="center" wrapText="1" indent="2"/>
    </xf>
    <xf numFmtId="0" fontId="37" fillId="18" borderId="48" applyNumberFormat="0" applyAlignment="0" applyProtection="0"/>
    <xf numFmtId="0" fontId="24" fillId="31" borderId="48" applyNumberFormat="0" applyAlignment="0" applyProtection="0"/>
    <xf numFmtId="0" fontId="29" fillId="0" borderId="49" applyNumberFormat="0" applyFill="0" applyAlignment="0" applyProtection="0"/>
    <xf numFmtId="0" fontId="12" fillId="34" borderId="63" applyNumberFormat="0" applyFont="0" applyAlignment="0" applyProtection="0"/>
    <xf numFmtId="4" fontId="14" fillId="8" borderId="38"/>
    <xf numFmtId="0" fontId="19" fillId="34" borderId="50" applyNumberFormat="0" applyFont="0" applyAlignment="0" applyProtection="0"/>
    <xf numFmtId="0" fontId="25" fillId="31" borderId="48" applyNumberFormat="0" applyAlignment="0" applyProtection="0"/>
    <xf numFmtId="0" fontId="14" fillId="0" borderId="41">
      <alignment horizontal="left" vertical="center" wrapText="1" indent="2"/>
    </xf>
    <xf numFmtId="0" fontId="24" fillId="31" borderId="48" applyNumberFormat="0" applyAlignment="0" applyProtection="0"/>
    <xf numFmtId="0" fontId="16" fillId="7" borderId="38">
      <alignment horizontal="right" vertical="center"/>
    </xf>
    <xf numFmtId="0" fontId="24"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29" fillId="0" borderId="49" applyNumberFormat="0" applyFill="0" applyAlignment="0" applyProtection="0"/>
    <xf numFmtId="0" fontId="28" fillId="18" borderId="48" applyNumberFormat="0" applyAlignment="0" applyProtection="0"/>
    <xf numFmtId="0" fontId="37" fillId="18" borderId="48" applyNumberFormat="0" applyAlignment="0" applyProtection="0"/>
    <xf numFmtId="0" fontId="12" fillId="34" borderId="50" applyNumberFormat="0" applyFont="0" applyAlignment="0" applyProtection="0"/>
    <xf numFmtId="0" fontId="44" fillId="0" borderId="49" applyNumberFormat="0" applyFill="0" applyAlignment="0" applyProtection="0"/>
    <xf numFmtId="4" fontId="16" fillId="7" borderId="38">
      <alignment horizontal="right" vertical="center"/>
    </xf>
    <xf numFmtId="4" fontId="11" fillId="9" borderId="39">
      <alignment horizontal="right" vertical="center"/>
    </xf>
    <xf numFmtId="0" fontId="37" fillId="18" borderId="48" applyNumberFormat="0" applyAlignment="0" applyProtection="0"/>
    <xf numFmtId="0" fontId="14" fillId="7" borderId="39">
      <alignment horizontal="left" vertical="center"/>
    </xf>
    <xf numFmtId="0" fontId="19" fillId="34" borderId="50" applyNumberFormat="0" applyFont="0" applyAlignment="0" applyProtection="0"/>
    <xf numFmtId="4" fontId="14" fillId="0" borderId="38" applyFill="0" applyBorder="0" applyProtection="0">
      <alignment horizontal="right" vertical="center"/>
    </xf>
    <xf numFmtId="0" fontId="19" fillId="34" borderId="50" applyNumberFormat="0" applyFont="0" applyAlignment="0" applyProtection="0"/>
    <xf numFmtId="0" fontId="12" fillId="34" borderId="50" applyNumberFormat="0" applyFont="0" applyAlignment="0" applyProtection="0"/>
    <xf numFmtId="0" fontId="14" fillId="9" borderId="41">
      <alignment horizontal="left" vertical="center" wrapText="1" indent="2"/>
    </xf>
    <xf numFmtId="0" fontId="44" fillId="0" borderId="49" applyNumberFormat="0" applyFill="0" applyAlignment="0" applyProtection="0"/>
    <xf numFmtId="0" fontId="37" fillId="18" borderId="48" applyNumberFormat="0" applyAlignment="0" applyProtection="0"/>
    <xf numFmtId="166" fontId="14" fillId="35" borderId="38" applyNumberFormat="0" applyFont="0" applyBorder="0" applyAlignment="0" applyProtection="0">
      <alignment horizontal="right" vertical="center"/>
    </xf>
    <xf numFmtId="4" fontId="14" fillId="8" borderId="38"/>
    <xf numFmtId="0" fontId="25" fillId="31" borderId="48" applyNumberFormat="0" applyAlignment="0" applyProtection="0"/>
    <xf numFmtId="0" fontId="14" fillId="9" borderId="41">
      <alignment horizontal="left" vertical="center" wrapText="1" indent="2"/>
    </xf>
    <xf numFmtId="0" fontId="19" fillId="34" borderId="50" applyNumberFormat="0" applyFont="0" applyAlignment="0" applyProtection="0"/>
    <xf numFmtId="4" fontId="14" fillId="8" borderId="38"/>
    <xf numFmtId="0" fontId="24" fillId="31" borderId="48" applyNumberFormat="0" applyAlignment="0" applyProtection="0"/>
    <xf numFmtId="0" fontId="11" fillId="9" borderId="39">
      <alignment horizontal="right" vertical="center"/>
    </xf>
    <xf numFmtId="0" fontId="14" fillId="8" borderId="38"/>
    <xf numFmtId="49" fontId="13" fillId="0" borderId="38" applyNumberFormat="0" applyFill="0" applyBorder="0" applyProtection="0">
      <alignment horizontal="left" vertical="center"/>
    </xf>
    <xf numFmtId="0" fontId="14" fillId="7" borderId="39">
      <alignment horizontal="left" vertical="center"/>
    </xf>
    <xf numFmtId="166" fontId="14" fillId="35" borderId="38" applyNumberFormat="0" applyFont="0" applyBorder="0" applyAlignment="0" applyProtection="0">
      <alignment horizontal="right" vertical="center"/>
    </xf>
    <xf numFmtId="0" fontId="14" fillId="0" borderId="38" applyNumberFormat="0" applyFill="0" applyAlignment="0" applyProtection="0"/>
    <xf numFmtId="0" fontId="14" fillId="9" borderId="41">
      <alignment horizontal="left" vertical="center" wrapText="1" indent="2"/>
    </xf>
    <xf numFmtId="4" fontId="16" fillId="7" borderId="38">
      <alignment horizontal="right" vertical="center"/>
    </xf>
    <xf numFmtId="0" fontId="29" fillId="0" borderId="49" applyNumberFormat="0" applyFill="0" applyAlignment="0" applyProtection="0"/>
    <xf numFmtId="0" fontId="11" fillId="9" borderId="38">
      <alignment horizontal="right" vertical="center"/>
    </xf>
    <xf numFmtId="0" fontId="14" fillId="8" borderId="38"/>
    <xf numFmtId="4" fontId="14" fillId="8" borderId="38"/>
    <xf numFmtId="0" fontId="11" fillId="9" borderId="39">
      <alignment horizontal="right" vertical="center"/>
    </xf>
    <xf numFmtId="49" fontId="14" fillId="0" borderId="39" applyNumberFormat="0" applyFont="0" applyFill="0" applyBorder="0" applyProtection="0">
      <alignment horizontal="left" vertical="center" indent="5"/>
    </xf>
    <xf numFmtId="0" fontId="25" fillId="31" borderId="48" applyNumberFormat="0" applyAlignment="0" applyProtection="0"/>
    <xf numFmtId="0" fontId="44" fillId="0" borderId="49" applyNumberFormat="0" applyFill="0" applyAlignment="0" applyProtection="0"/>
    <xf numFmtId="0" fontId="14" fillId="9" borderId="41">
      <alignment horizontal="left" vertical="center" wrapText="1" indent="2"/>
    </xf>
    <xf numFmtId="4" fontId="16" fillId="7" borderId="38">
      <alignment horizontal="right" vertical="center"/>
    </xf>
    <xf numFmtId="4" fontId="11" fillId="9" borderId="38">
      <alignment horizontal="right" vertical="center"/>
    </xf>
    <xf numFmtId="0" fontId="28" fillId="18" borderId="48" applyNumberFormat="0" applyAlignment="0" applyProtection="0"/>
    <xf numFmtId="0" fontId="29" fillId="0" borderId="49" applyNumberFormat="0" applyFill="0" applyAlignment="0" applyProtection="0"/>
    <xf numFmtId="0" fontId="37" fillId="18" borderId="48" applyNumberFormat="0" applyAlignment="0" applyProtection="0"/>
    <xf numFmtId="0" fontId="19" fillId="34" borderId="50" applyNumberFormat="0" applyFont="0" applyAlignment="0" applyProtection="0"/>
    <xf numFmtId="49" fontId="14" fillId="0" borderId="38" applyNumberFormat="0" applyFont="0" applyFill="0" applyBorder="0" applyProtection="0">
      <alignment horizontal="left" vertical="center" indent="2"/>
    </xf>
    <xf numFmtId="0" fontId="44" fillId="0" borderId="49" applyNumberFormat="0" applyFill="0" applyAlignment="0" applyProtection="0"/>
    <xf numFmtId="0" fontId="12" fillId="34" borderId="50" applyNumberFormat="0" applyFont="0" applyAlignment="0" applyProtection="0"/>
    <xf numFmtId="49" fontId="14" fillId="0" borderId="38" applyNumberFormat="0" applyFont="0" applyFill="0" applyBorder="0" applyProtection="0">
      <alignment horizontal="left" vertical="center" indent="2"/>
    </xf>
    <xf numFmtId="49" fontId="13" fillId="0" borderId="38" applyNumberFormat="0" applyFill="0" applyBorder="0" applyProtection="0">
      <alignment horizontal="left" vertical="center"/>
    </xf>
    <xf numFmtId="0" fontId="28" fillId="18" borderId="48" applyNumberFormat="0" applyAlignment="0" applyProtection="0"/>
    <xf numFmtId="0" fontId="28" fillId="18" borderId="48" applyNumberFormat="0" applyAlignment="0" applyProtection="0"/>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11" fillId="9" borderId="39">
      <alignment horizontal="right" vertical="center"/>
    </xf>
    <xf numFmtId="4" fontId="11" fillId="9" borderId="39">
      <alignment horizontal="right" vertical="center"/>
    </xf>
    <xf numFmtId="0" fontId="11" fillId="9" borderId="40">
      <alignment horizontal="right" vertical="center"/>
    </xf>
    <xf numFmtId="4" fontId="11" fillId="9" borderId="40">
      <alignment horizontal="right" vertical="center"/>
    </xf>
    <xf numFmtId="0" fontId="25" fillId="31" borderId="48"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0" fontId="11" fillId="9" borderId="39">
      <alignment horizontal="right" vertical="center"/>
    </xf>
    <xf numFmtId="0" fontId="37" fillId="18" borderId="48" applyNumberFormat="0" applyAlignment="0" applyProtection="0"/>
    <xf numFmtId="0" fontId="14" fillId="0" borderId="38">
      <alignment horizontal="right" vertical="center"/>
    </xf>
    <xf numFmtId="4" fontId="14" fillId="0" borderId="38">
      <alignment horizontal="right" vertical="center"/>
    </xf>
    <xf numFmtId="0" fontId="29" fillId="0" borderId="49" applyNumberFormat="0" applyFill="0" applyAlignment="0" applyProtection="0"/>
    <xf numFmtId="0" fontId="14" fillId="0" borderId="38" applyNumberFormat="0" applyFill="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0" fontId="44" fillId="0" borderId="49" applyNumberFormat="0" applyFill="0" applyAlignment="0" applyProtection="0"/>
    <xf numFmtId="4" fontId="11" fillId="9" borderId="38">
      <alignment horizontal="right" vertical="center"/>
    </xf>
    <xf numFmtId="4" fontId="16" fillId="7" borderId="38">
      <alignment horizontal="right" vertical="center"/>
    </xf>
    <xf numFmtId="0" fontId="11" fillId="9" borderId="40">
      <alignment horizontal="right" vertical="center"/>
    </xf>
    <xf numFmtId="49" fontId="13" fillId="0" borderId="38" applyNumberFormat="0" applyFill="0" applyBorder="0" applyProtection="0">
      <alignment horizontal="left" vertical="center"/>
    </xf>
    <xf numFmtId="0" fontId="24" fillId="31" borderId="48" applyNumberFormat="0" applyAlignment="0" applyProtection="0"/>
    <xf numFmtId="0" fontId="11" fillId="9" borderId="38">
      <alignment horizontal="right" vertical="center"/>
    </xf>
    <xf numFmtId="0" fontId="44" fillId="0" borderId="49" applyNumberFormat="0" applyFill="0" applyAlignment="0" applyProtection="0"/>
    <xf numFmtId="4" fontId="11" fillId="9" borderId="38">
      <alignment horizontal="right" vertical="center"/>
    </xf>
    <xf numFmtId="0" fontId="25" fillId="31" borderId="48" applyNumberFormat="0" applyAlignment="0" applyProtection="0"/>
    <xf numFmtId="0" fontId="12" fillId="34" borderId="50" applyNumberFormat="0" applyFont="0" applyAlignment="0" applyProtection="0"/>
    <xf numFmtId="0" fontId="28" fillId="18" borderId="48" applyNumberFormat="0" applyAlignment="0" applyProtection="0"/>
    <xf numFmtId="0" fontId="29" fillId="0" borderId="49" applyNumberFormat="0" applyFill="0" applyAlignment="0" applyProtection="0"/>
    <xf numFmtId="4" fontId="11" fillId="7" borderId="38">
      <alignment horizontal="right" vertical="center"/>
    </xf>
    <xf numFmtId="0" fontId="19" fillId="34" borderId="50" applyNumberFormat="0" applyFont="0" applyAlignment="0" applyProtection="0"/>
    <xf numFmtId="0" fontId="11" fillId="9" borderId="38">
      <alignment horizontal="right" vertical="center"/>
    </xf>
    <xf numFmtId="4" fontId="11" fillId="7" borderId="38">
      <alignment horizontal="right" vertical="center"/>
    </xf>
    <xf numFmtId="0" fontId="11" fillId="9" borderId="39">
      <alignment horizontal="right" vertical="center"/>
    </xf>
    <xf numFmtId="0" fontId="24" fillId="31" borderId="48" applyNumberFormat="0" applyAlignment="0" applyProtection="0"/>
    <xf numFmtId="49" fontId="13" fillId="0" borderId="38" applyNumberFormat="0" applyFill="0" applyBorder="0" applyProtection="0">
      <alignment horizontal="left" vertical="center"/>
    </xf>
    <xf numFmtId="0" fontId="28" fillId="18" borderId="48" applyNumberFormat="0" applyAlignment="0" applyProtection="0"/>
    <xf numFmtId="4" fontId="14" fillId="0" borderId="38" applyFill="0" applyBorder="0" applyProtection="0">
      <alignment horizontal="right" vertical="center"/>
    </xf>
    <xf numFmtId="0" fontId="11" fillId="9" borderId="38">
      <alignment horizontal="right" vertical="center"/>
    </xf>
    <xf numFmtId="0" fontId="25" fillId="31" borderId="48" applyNumberFormat="0" applyAlignment="0" applyProtection="0"/>
    <xf numFmtId="49" fontId="14" fillId="0" borderId="39" applyNumberFormat="0" applyFont="0" applyFill="0" applyBorder="0" applyProtection="0">
      <alignment horizontal="left" vertical="center" indent="5"/>
    </xf>
    <xf numFmtId="0" fontId="37" fillId="18" borderId="48" applyNumberFormat="0" applyAlignment="0" applyProtection="0"/>
    <xf numFmtId="0" fontId="11" fillId="9" borderId="39">
      <alignment horizontal="right" vertical="center"/>
    </xf>
    <xf numFmtId="0" fontId="29" fillId="0" borderId="49" applyNumberFormat="0" applyFill="0" applyAlignment="0" applyProtection="0"/>
    <xf numFmtId="0" fontId="14" fillId="0" borderId="38" applyNumberFormat="0" applyFill="0" applyAlignment="0" applyProtection="0"/>
    <xf numFmtId="4" fontId="11" fillId="7" borderId="38">
      <alignment horizontal="right" vertical="center"/>
    </xf>
    <xf numFmtId="0" fontId="24" fillId="31" borderId="48" applyNumberFormat="0" applyAlignment="0" applyProtection="0"/>
    <xf numFmtId="0" fontId="14" fillId="0" borderId="38" applyNumberFormat="0" applyFill="0" applyAlignment="0" applyProtection="0"/>
    <xf numFmtId="4" fontId="11" fillId="9" borderId="38">
      <alignment horizontal="right" vertical="center"/>
    </xf>
    <xf numFmtId="49" fontId="14" fillId="0" borderId="38" applyNumberFormat="0" applyFont="0" applyFill="0" applyBorder="0" applyProtection="0">
      <alignment horizontal="left" vertical="center" indent="2"/>
    </xf>
    <xf numFmtId="49" fontId="14" fillId="0" borderId="39" applyNumberFormat="0" applyFont="0" applyFill="0" applyBorder="0" applyProtection="0">
      <alignment horizontal="left" vertical="center" indent="5"/>
    </xf>
    <xf numFmtId="0" fontId="37" fillId="18" borderId="48" applyNumberFormat="0" applyAlignment="0" applyProtection="0"/>
    <xf numFmtId="0" fontId="14" fillId="0" borderId="41">
      <alignment horizontal="left" vertical="center" wrapText="1" indent="2"/>
    </xf>
    <xf numFmtId="0" fontId="11" fillId="9" borderId="39">
      <alignment horizontal="right" vertical="center"/>
    </xf>
    <xf numFmtId="0" fontId="11" fillId="9" borderId="38">
      <alignment horizontal="right" vertical="center"/>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9" fillId="34" borderId="50" applyNumberFormat="0" applyFont="0" applyAlignment="0" applyProtection="0"/>
    <xf numFmtId="0" fontId="37" fillId="18" borderId="48" applyNumberFormat="0" applyAlignment="0" applyProtection="0"/>
    <xf numFmtId="4" fontId="11" fillId="7" borderId="38">
      <alignment horizontal="right" vertical="center"/>
    </xf>
    <xf numFmtId="4" fontId="11" fillId="9" borderId="38">
      <alignment horizontal="right" vertical="center"/>
    </xf>
    <xf numFmtId="4" fontId="11" fillId="9" borderId="38">
      <alignment horizontal="right" vertical="center"/>
    </xf>
    <xf numFmtId="4" fontId="14" fillId="8" borderId="38"/>
    <xf numFmtId="0" fontId="44" fillId="0" borderId="49" applyNumberFormat="0" applyFill="0" applyAlignment="0" applyProtection="0"/>
    <xf numFmtId="0" fontId="24" fillId="31" borderId="48" applyNumberFormat="0" applyAlignment="0" applyProtection="0"/>
    <xf numFmtId="4" fontId="11" fillId="7" borderId="38">
      <alignment horizontal="right" vertical="center"/>
    </xf>
    <xf numFmtId="0" fontId="14" fillId="7" borderId="39">
      <alignment horizontal="left" vertical="center"/>
    </xf>
    <xf numFmtId="4" fontId="14" fillId="0" borderId="38" applyFill="0" applyBorder="0" applyProtection="0">
      <alignment horizontal="right" vertical="center"/>
    </xf>
    <xf numFmtId="4" fontId="14" fillId="0" borderId="38" applyFill="0" applyBorder="0" applyProtection="0">
      <alignment horizontal="right" vertical="center"/>
    </xf>
    <xf numFmtId="0" fontId="44" fillId="0" borderId="49" applyNumberFormat="0" applyFill="0" applyAlignment="0" applyProtection="0"/>
    <xf numFmtId="0" fontId="24" fillId="31" borderId="48" applyNumberFormat="0" applyAlignment="0" applyProtection="0"/>
    <xf numFmtId="0" fontId="29" fillId="0" borderId="49" applyNumberFormat="0" applyFill="0" applyAlignment="0" applyProtection="0"/>
    <xf numFmtId="0" fontId="25" fillId="31" borderId="48" applyNumberFormat="0" applyAlignment="0" applyProtection="0"/>
    <xf numFmtId="0" fontId="14" fillId="8" borderId="38"/>
    <xf numFmtId="0" fontId="16" fillId="7" borderId="38">
      <alignment horizontal="right" vertical="center"/>
    </xf>
    <xf numFmtId="0" fontId="28" fillId="18" borderId="48" applyNumberFormat="0" applyAlignment="0" applyProtection="0"/>
    <xf numFmtId="0" fontId="29" fillId="0" borderId="49" applyNumberFormat="0" applyFill="0" applyAlignment="0" applyProtection="0"/>
    <xf numFmtId="4" fontId="11" fillId="9" borderId="40">
      <alignment horizontal="right" vertical="center"/>
    </xf>
    <xf numFmtId="4" fontId="16" fillId="7" borderId="38">
      <alignment horizontal="right" vertical="center"/>
    </xf>
    <xf numFmtId="166" fontId="14" fillId="35" borderId="38" applyNumberFormat="0" applyFont="0" applyBorder="0" applyAlignment="0" applyProtection="0">
      <alignment horizontal="right" vertical="center"/>
    </xf>
    <xf numFmtId="0" fontId="11" fillId="9" borderId="40">
      <alignment horizontal="right" vertical="center"/>
    </xf>
    <xf numFmtId="0" fontId="24" fillId="31" borderId="48" applyNumberFormat="0" applyAlignment="0" applyProtection="0"/>
    <xf numFmtId="0" fontId="19" fillId="34" borderId="50" applyNumberFormat="0" applyFont="0" applyAlignment="0" applyProtection="0"/>
    <xf numFmtId="0" fontId="14" fillId="9" borderId="41">
      <alignment horizontal="left" vertical="center" wrapText="1" indent="2"/>
    </xf>
    <xf numFmtId="0" fontId="29" fillId="0" borderId="49" applyNumberFormat="0" applyFill="0" applyAlignment="0" applyProtection="0"/>
    <xf numFmtId="0" fontId="14" fillId="0" borderId="41">
      <alignment horizontal="left" vertical="center" wrapText="1" indent="2"/>
    </xf>
    <xf numFmtId="4" fontId="11" fillId="9" borderId="40">
      <alignment horizontal="right" vertical="center"/>
    </xf>
    <xf numFmtId="0" fontId="44" fillId="0" borderId="49" applyNumberFormat="0" applyFill="0" applyAlignment="0" applyProtection="0"/>
    <xf numFmtId="0" fontId="28" fillId="18" borderId="48" applyNumberFormat="0" applyAlignment="0" applyProtection="0"/>
    <xf numFmtId="4" fontId="11" fillId="9" borderId="39">
      <alignment horizontal="right" vertical="center"/>
    </xf>
    <xf numFmtId="0" fontId="11" fillId="9" borderId="38">
      <alignment horizontal="right" vertical="center"/>
    </xf>
    <xf numFmtId="0" fontId="14" fillId="0" borderId="41">
      <alignment horizontal="left" vertical="center" wrapText="1" indent="2"/>
    </xf>
    <xf numFmtId="0" fontId="14" fillId="9" borderId="41">
      <alignment horizontal="left" vertical="center" wrapText="1" indent="2"/>
    </xf>
    <xf numFmtId="0" fontId="14" fillId="0" borderId="41">
      <alignment horizontal="left" vertical="center" wrapText="1" indent="2"/>
    </xf>
    <xf numFmtId="0" fontId="14" fillId="8" borderId="38"/>
    <xf numFmtId="0" fontId="25" fillId="31" borderId="48" applyNumberFormat="0" applyAlignment="0" applyProtection="0"/>
    <xf numFmtId="49" fontId="14" fillId="0" borderId="38" applyNumberFormat="0" applyFont="0" applyFill="0" applyBorder="0" applyProtection="0">
      <alignment horizontal="left" vertical="center" indent="2"/>
    </xf>
    <xf numFmtId="4" fontId="11" fillId="9" borderId="40">
      <alignment horizontal="right" vertical="center"/>
    </xf>
    <xf numFmtId="0" fontId="14" fillId="0" borderId="38">
      <alignment horizontal="right" vertical="center"/>
    </xf>
    <xf numFmtId="0" fontId="28" fillId="18" borderId="48" applyNumberFormat="0" applyAlignment="0" applyProtection="0"/>
    <xf numFmtId="0" fontId="14" fillId="8" borderId="38"/>
    <xf numFmtId="0" fontId="14" fillId="9" borderId="41">
      <alignment horizontal="left" vertical="center" wrapText="1" indent="2"/>
    </xf>
    <xf numFmtId="0" fontId="19" fillId="34" borderId="50" applyNumberFormat="0" applyFont="0" applyAlignment="0" applyProtection="0"/>
    <xf numFmtId="0" fontId="37" fillId="18" borderId="48" applyNumberFormat="0" applyAlignment="0" applyProtection="0"/>
    <xf numFmtId="0" fontId="24" fillId="31" borderId="48" applyNumberFormat="0" applyAlignment="0" applyProtection="0"/>
    <xf numFmtId="4" fontId="11" fillId="9" borderId="38">
      <alignment horizontal="right" vertical="center"/>
    </xf>
    <xf numFmtId="0" fontId="14" fillId="0" borderId="38">
      <alignment horizontal="right" vertical="center"/>
    </xf>
    <xf numFmtId="0" fontId="25" fillId="31" borderId="48" applyNumberFormat="0" applyAlignment="0" applyProtection="0"/>
    <xf numFmtId="0" fontId="29" fillId="0" borderId="49" applyNumberFormat="0" applyFill="0" applyAlignment="0" applyProtection="0"/>
    <xf numFmtId="0" fontId="16" fillId="7" borderId="38">
      <alignment horizontal="right" vertical="center"/>
    </xf>
    <xf numFmtId="166" fontId="14" fillId="35" borderId="38" applyNumberFormat="0" applyFont="0" applyBorder="0" applyAlignment="0" applyProtection="0">
      <alignment horizontal="right" vertical="center"/>
    </xf>
    <xf numFmtId="4" fontId="11" fillId="9" borderId="40">
      <alignment horizontal="right" vertical="center"/>
    </xf>
    <xf numFmtId="4" fontId="14" fillId="8" borderId="38"/>
    <xf numFmtId="4" fontId="11" fillId="9" borderId="39">
      <alignment horizontal="right" vertical="center"/>
    </xf>
    <xf numFmtId="0" fontId="44" fillId="0" borderId="49" applyNumberFormat="0" applyFill="0" applyAlignment="0" applyProtection="0"/>
    <xf numFmtId="4" fontId="14" fillId="0" borderId="38">
      <alignment horizontal="right" vertical="center"/>
    </xf>
    <xf numFmtId="0" fontId="11" fillId="7" borderId="38">
      <alignment horizontal="right" vertical="center"/>
    </xf>
    <xf numFmtId="0" fontId="14" fillId="8" borderId="38"/>
    <xf numFmtId="0" fontId="14" fillId="9" borderId="41">
      <alignment horizontal="left" vertical="center" wrapText="1" indent="2"/>
    </xf>
    <xf numFmtId="0" fontId="11" fillId="9" borderId="40">
      <alignment horizontal="right" vertical="center"/>
    </xf>
    <xf numFmtId="0" fontId="14" fillId="0" borderId="38" applyNumberFormat="0" applyFill="0" applyAlignment="0" applyProtection="0"/>
    <xf numFmtId="0" fontId="14" fillId="0" borderId="41">
      <alignment horizontal="left" vertical="center" wrapText="1" indent="2"/>
    </xf>
    <xf numFmtId="49" fontId="13" fillId="0" borderId="38" applyNumberFormat="0" applyFill="0" applyBorder="0" applyProtection="0">
      <alignment horizontal="left" vertical="center"/>
    </xf>
    <xf numFmtId="0" fontId="11" fillId="9" borderId="40">
      <alignment horizontal="right" vertical="center"/>
    </xf>
    <xf numFmtId="0" fontId="24" fillId="31" borderId="48" applyNumberFormat="0" applyAlignment="0" applyProtection="0"/>
    <xf numFmtId="4" fontId="11" fillId="9" borderId="38">
      <alignment horizontal="right" vertical="center"/>
    </xf>
    <xf numFmtId="0" fontId="14" fillId="9" borderId="41">
      <alignment horizontal="left" vertical="center" wrapText="1" indent="2"/>
    </xf>
    <xf numFmtId="0" fontId="37" fillId="18" borderId="48" applyNumberFormat="0" applyAlignment="0" applyProtection="0"/>
    <xf numFmtId="4" fontId="11" fillId="9" borderId="38">
      <alignment horizontal="right" vertical="center"/>
    </xf>
    <xf numFmtId="0" fontId="14" fillId="0" borderId="41">
      <alignment horizontal="left" vertical="center" wrapText="1" indent="2"/>
    </xf>
    <xf numFmtId="49" fontId="14" fillId="0" borderId="38" applyNumberFormat="0" applyFont="0" applyFill="0" applyBorder="0" applyProtection="0">
      <alignment horizontal="left" vertical="center" indent="2"/>
    </xf>
    <xf numFmtId="0" fontId="11" fillId="7" borderId="38">
      <alignment horizontal="right" vertical="center"/>
    </xf>
    <xf numFmtId="4" fontId="11" fillId="9" borderId="38">
      <alignment horizontal="right" vertical="center"/>
    </xf>
    <xf numFmtId="0" fontId="14" fillId="8" borderId="38"/>
    <xf numFmtId="0" fontId="24" fillId="31" borderId="48" applyNumberFormat="0" applyAlignment="0" applyProtection="0"/>
    <xf numFmtId="0" fontId="11" fillId="7" borderId="38">
      <alignment horizontal="right" vertical="center"/>
    </xf>
    <xf numFmtId="0" fontId="14" fillId="0" borderId="38">
      <alignment horizontal="right" vertical="center"/>
    </xf>
    <xf numFmtId="0" fontId="44" fillId="0" borderId="49" applyNumberFormat="0" applyFill="0" applyAlignment="0" applyProtection="0"/>
    <xf numFmtId="0" fontId="14" fillId="7" borderId="39">
      <alignment horizontal="left" vertical="center"/>
    </xf>
    <xf numFmtId="0" fontId="37" fillId="18" borderId="48" applyNumberFormat="0" applyAlignment="0" applyProtection="0"/>
    <xf numFmtId="166" fontId="14" fillId="35" borderId="38" applyNumberFormat="0" applyFont="0" applyBorder="0" applyAlignment="0" applyProtection="0">
      <alignment horizontal="right" vertical="center"/>
    </xf>
    <xf numFmtId="0" fontId="19" fillId="34" borderId="50" applyNumberFormat="0" applyFont="0" applyAlignment="0" applyProtection="0"/>
    <xf numFmtId="0" fontId="14" fillId="0" borderId="41">
      <alignment horizontal="left" vertical="center" wrapText="1" indent="2"/>
    </xf>
    <xf numFmtId="4" fontId="14" fillId="8" borderId="38"/>
    <xf numFmtId="49" fontId="13" fillId="0" borderId="38" applyNumberFormat="0" applyFill="0" applyBorder="0" applyProtection="0">
      <alignment horizontal="left" vertical="center"/>
    </xf>
    <xf numFmtId="0" fontId="14" fillId="0" borderId="38">
      <alignment horizontal="right" vertical="center"/>
    </xf>
    <xf numFmtId="4" fontId="11" fillId="9" borderId="40">
      <alignment horizontal="right" vertical="center"/>
    </xf>
    <xf numFmtId="4" fontId="11" fillId="9" borderId="38">
      <alignment horizontal="right" vertical="center"/>
    </xf>
    <xf numFmtId="4" fontId="11" fillId="9" borderId="38">
      <alignment horizontal="right" vertical="center"/>
    </xf>
    <xf numFmtId="0" fontId="16" fillId="7" borderId="38">
      <alignment horizontal="right" vertical="center"/>
    </xf>
    <xf numFmtId="0" fontId="11" fillId="7" borderId="38">
      <alignment horizontal="right" vertical="center"/>
    </xf>
    <xf numFmtId="49" fontId="14" fillId="0" borderId="38" applyNumberFormat="0" applyFont="0" applyFill="0" applyBorder="0" applyProtection="0">
      <alignment horizontal="left" vertical="center" indent="2"/>
    </xf>
    <xf numFmtId="0" fontId="37" fillId="18" borderId="48" applyNumberFormat="0" applyAlignment="0" applyProtection="0"/>
    <xf numFmtId="49" fontId="14" fillId="0" borderId="38" applyNumberFormat="0" applyFont="0" applyFill="0" applyBorder="0" applyProtection="0">
      <alignment horizontal="left" vertical="center" indent="2"/>
    </xf>
    <xf numFmtId="0" fontId="28" fillId="18" borderId="48" applyNumberFormat="0" applyAlignment="0" applyProtection="0"/>
    <xf numFmtId="4" fontId="14" fillId="0" borderId="38" applyFill="0" applyBorder="0" applyProtection="0">
      <alignment horizontal="right" vertical="center"/>
    </xf>
    <xf numFmtId="0" fontId="25" fillId="31" borderId="48" applyNumberFormat="0" applyAlignment="0" applyProtection="0"/>
    <xf numFmtId="0" fontId="44" fillId="0" borderId="49" applyNumberFormat="0" applyFill="0" applyAlignment="0" applyProtection="0"/>
    <xf numFmtId="0" fontId="14" fillId="0" borderId="38" applyNumberFormat="0" applyFill="0" applyAlignment="0" applyProtection="0"/>
    <xf numFmtId="4" fontId="14" fillId="0" borderId="38">
      <alignment horizontal="right" vertical="center"/>
    </xf>
    <xf numFmtId="0" fontId="14" fillId="0" borderId="38">
      <alignment horizontal="right" vertical="center"/>
    </xf>
    <xf numFmtId="0" fontId="37" fillId="18" borderId="48" applyNumberFormat="0" applyAlignment="0" applyProtection="0"/>
    <xf numFmtId="0" fontId="24" fillId="31" borderId="48" applyNumberFormat="0" applyAlignment="0" applyProtection="0"/>
    <xf numFmtId="0" fontId="14" fillId="9" borderId="41">
      <alignment horizontal="left" vertical="center" wrapText="1" indent="2"/>
    </xf>
    <xf numFmtId="0" fontId="25" fillId="31" borderId="48" applyNumberFormat="0" applyAlignment="0" applyProtection="0"/>
    <xf numFmtId="0" fontId="25" fillId="31" borderId="48" applyNumberFormat="0" applyAlignment="0" applyProtection="0"/>
    <xf numFmtId="4" fontId="11" fillId="9" borderId="39">
      <alignment horizontal="right" vertical="center"/>
    </xf>
    <xf numFmtId="0" fontId="11" fillId="9" borderId="39">
      <alignment horizontal="right" vertical="center"/>
    </xf>
    <xf numFmtId="0" fontId="11" fillId="9" borderId="38">
      <alignment horizontal="right" vertical="center"/>
    </xf>
    <xf numFmtId="4" fontId="16" fillId="7" borderId="38">
      <alignment horizontal="right" vertical="center"/>
    </xf>
    <xf numFmtId="0" fontId="28" fillId="18"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48" applyNumberFormat="0" applyAlignment="0" applyProtection="0"/>
    <xf numFmtId="49" fontId="13" fillId="0" borderId="38" applyNumberFormat="0" applyFill="0" applyBorder="0" applyProtection="0">
      <alignment horizontal="left" vertical="center"/>
    </xf>
    <xf numFmtId="0" fontId="14" fillId="9" borderId="41">
      <alignment horizontal="left" vertical="center" wrapText="1" indent="2"/>
    </xf>
    <xf numFmtId="0" fontId="25" fillId="31" borderId="48" applyNumberFormat="0" applyAlignment="0" applyProtection="0"/>
    <xf numFmtId="0" fontId="14" fillId="0" borderId="41">
      <alignment horizontal="left" vertical="center" wrapText="1" indent="2"/>
    </xf>
    <xf numFmtId="0" fontId="19" fillId="34" borderId="50" applyNumberFormat="0" applyFont="0" applyAlignment="0" applyProtection="0"/>
    <xf numFmtId="0" fontId="12" fillId="34" borderId="50" applyNumberFormat="0" applyFont="0" applyAlignment="0" applyProtection="0"/>
    <xf numFmtId="0" fontId="44" fillId="0" borderId="49" applyNumberFormat="0" applyFill="0" applyAlignment="0" applyProtection="0"/>
    <xf numFmtId="4" fontId="14" fillId="8" borderId="38"/>
    <xf numFmtId="0" fontId="11" fillId="9" borderId="38">
      <alignment horizontal="right" vertical="center"/>
    </xf>
    <xf numFmtId="0" fontId="44" fillId="0" borderId="49" applyNumberFormat="0" applyFill="0" applyAlignment="0" applyProtection="0"/>
    <xf numFmtId="4" fontId="11" fillId="9" borderId="40">
      <alignment horizontal="right" vertical="center"/>
    </xf>
    <xf numFmtId="0" fontId="24" fillId="31" borderId="48" applyNumberFormat="0" applyAlignment="0" applyProtection="0"/>
    <xf numFmtId="0" fontId="11" fillId="9" borderId="39">
      <alignment horizontal="right" vertical="center"/>
    </xf>
    <xf numFmtId="0" fontId="25" fillId="31"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4" fontId="11" fillId="9" borderId="39">
      <alignment horizontal="right" vertical="center"/>
    </xf>
    <xf numFmtId="0" fontId="14" fillId="9" borderId="41">
      <alignment horizontal="left" vertical="center" wrapText="1" indent="2"/>
    </xf>
    <xf numFmtId="0" fontId="14" fillId="8" borderId="38"/>
    <xf numFmtId="166" fontId="14" fillId="35" borderId="38" applyNumberFormat="0" applyFont="0" applyBorder="0" applyAlignment="0" applyProtection="0">
      <alignment horizontal="right" vertical="center"/>
    </xf>
    <xf numFmtId="0" fontId="14" fillId="0" borderId="38" applyNumberFormat="0" applyFill="0" applyAlignment="0" applyProtection="0"/>
    <xf numFmtId="4" fontId="14" fillId="0" borderId="38" applyFill="0" applyBorder="0" applyProtection="0">
      <alignment horizontal="right" vertical="center"/>
    </xf>
    <xf numFmtId="4" fontId="11" fillId="7" borderId="38">
      <alignment horizontal="right" vertical="center"/>
    </xf>
    <xf numFmtId="0" fontId="29" fillId="0" borderId="49" applyNumberFormat="0" applyFill="0" applyAlignment="0" applyProtection="0"/>
    <xf numFmtId="49" fontId="13" fillId="0" borderId="38" applyNumberFormat="0" applyFill="0" applyBorder="0" applyProtection="0">
      <alignment horizontal="left" vertical="center"/>
    </xf>
    <xf numFmtId="49" fontId="14" fillId="0" borderId="39" applyNumberFormat="0" applyFont="0" applyFill="0" applyBorder="0" applyProtection="0">
      <alignment horizontal="left" vertical="center" indent="5"/>
    </xf>
    <xf numFmtId="0" fontId="14" fillId="7" borderId="39">
      <alignment horizontal="left" vertical="center"/>
    </xf>
    <xf numFmtId="0" fontId="25" fillId="31" borderId="48" applyNumberFormat="0" applyAlignment="0" applyProtection="0"/>
    <xf numFmtId="4" fontId="11" fillId="9" borderId="40">
      <alignment horizontal="right" vertical="center"/>
    </xf>
    <xf numFmtId="0" fontId="37" fillId="18"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4" fillId="0" borderId="49" applyNumberFormat="0" applyFill="0" applyAlignment="0" applyProtection="0"/>
    <xf numFmtId="0" fontId="11" fillId="9" borderId="38">
      <alignment horizontal="right" vertical="center"/>
    </xf>
    <xf numFmtId="0" fontId="12" fillId="34" borderId="50" applyNumberFormat="0" applyFont="0" applyAlignment="0" applyProtection="0"/>
    <xf numFmtId="4" fontId="14" fillId="0" borderId="38">
      <alignment horizontal="right" vertical="center"/>
    </xf>
    <xf numFmtId="0" fontId="44" fillId="0" borderId="49" applyNumberFormat="0" applyFill="0" applyAlignment="0" applyProtection="0"/>
    <xf numFmtId="0" fontId="11" fillId="9" borderId="38">
      <alignment horizontal="right" vertical="center"/>
    </xf>
    <xf numFmtId="0" fontId="11" fillId="9" borderId="38">
      <alignment horizontal="right" vertical="center"/>
    </xf>
    <xf numFmtId="4" fontId="16" fillId="7" borderId="38">
      <alignment horizontal="right" vertical="center"/>
    </xf>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11" fillId="9" borderId="39">
      <alignment horizontal="right" vertical="center"/>
    </xf>
    <xf numFmtId="4" fontId="11" fillId="9" borderId="39">
      <alignment horizontal="right" vertical="center"/>
    </xf>
    <xf numFmtId="0" fontId="11" fillId="9" borderId="40">
      <alignment horizontal="right" vertical="center"/>
    </xf>
    <xf numFmtId="4" fontId="11" fillId="9" borderId="40">
      <alignment horizontal="right" vertical="center"/>
    </xf>
    <xf numFmtId="0" fontId="25" fillId="31" borderId="48"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0" fontId="37" fillId="18" borderId="48" applyNumberFormat="0" applyAlignment="0" applyProtection="0"/>
    <xf numFmtId="0" fontId="14" fillId="0" borderId="38">
      <alignment horizontal="right" vertical="center"/>
    </xf>
    <xf numFmtId="4" fontId="14" fillId="0" borderId="38">
      <alignment horizontal="right" vertical="center"/>
    </xf>
    <xf numFmtId="0" fontId="14" fillId="0" borderId="38" applyNumberFormat="0" applyFill="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0" fontId="44" fillId="0" borderId="49" applyNumberFormat="0" applyFill="0" applyAlignment="0" applyProtection="0"/>
    <xf numFmtId="0" fontId="12" fillId="34" borderId="50" applyNumberFormat="0" applyFont="0" applyAlignment="0" applyProtection="0"/>
    <xf numFmtId="0" fontId="19" fillId="34" borderId="50" applyNumberFormat="0" applyFont="0" applyAlignment="0" applyProtection="0"/>
    <xf numFmtId="0" fontId="14" fillId="0" borderId="38" applyNumberFormat="0" applyFill="0" applyAlignment="0" applyProtection="0"/>
    <xf numFmtId="0" fontId="29" fillId="0" borderId="49"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4" fontId="16" fillId="7" borderId="38">
      <alignment horizontal="right" vertical="center"/>
    </xf>
    <xf numFmtId="0" fontId="11" fillId="7" borderId="38">
      <alignment horizontal="right" vertical="center"/>
    </xf>
    <xf numFmtId="166" fontId="14" fillId="35" borderId="38" applyNumberFormat="0" applyFont="0" applyBorder="0" applyAlignment="0" applyProtection="0">
      <alignment horizontal="right" vertical="center"/>
    </xf>
    <xf numFmtId="0" fontId="29" fillId="0" borderId="49" applyNumberFormat="0" applyFill="0" applyAlignment="0" applyProtection="0"/>
    <xf numFmtId="49" fontId="14" fillId="0" borderId="38" applyNumberFormat="0" applyFont="0" applyFill="0" applyBorder="0" applyProtection="0">
      <alignment horizontal="left" vertical="center" indent="2"/>
    </xf>
    <xf numFmtId="49" fontId="14" fillId="0" borderId="39" applyNumberFormat="0" applyFont="0" applyFill="0" applyBorder="0" applyProtection="0">
      <alignment horizontal="left" vertical="center" indent="5"/>
    </xf>
    <xf numFmtId="49" fontId="14" fillId="0" borderId="38" applyNumberFormat="0" applyFont="0" applyFill="0" applyBorder="0" applyProtection="0">
      <alignment horizontal="left" vertical="center" indent="2"/>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4" fillId="0" borderId="41">
      <alignment horizontal="left" vertical="center" wrapText="1" indent="2"/>
    </xf>
    <xf numFmtId="0" fontId="11" fillId="9" borderId="40">
      <alignment horizontal="right" vertical="center"/>
    </xf>
    <xf numFmtId="0" fontId="28" fillId="18" borderId="48" applyNumberFormat="0" applyAlignment="0" applyProtection="0"/>
    <xf numFmtId="0" fontId="11" fillId="9" borderId="40">
      <alignment horizontal="right" vertical="center"/>
    </xf>
    <xf numFmtId="4" fontId="11" fillId="9" borderId="38">
      <alignment horizontal="right" vertical="center"/>
    </xf>
    <xf numFmtId="0" fontId="11" fillId="9" borderId="38">
      <alignment horizontal="right" vertical="center"/>
    </xf>
    <xf numFmtId="0" fontId="24" fillId="31" borderId="48" applyNumberFormat="0" applyAlignment="0" applyProtection="0"/>
    <xf numFmtId="0" fontId="29" fillId="0" borderId="49" applyNumberFormat="0" applyFill="0" applyAlignment="0" applyProtection="0"/>
    <xf numFmtId="0" fontId="14" fillId="8" borderId="38"/>
    <xf numFmtId="4" fontId="14" fillId="8" borderId="38"/>
    <xf numFmtId="4" fontId="11" fillId="9" borderId="38">
      <alignment horizontal="right" vertical="center"/>
    </xf>
    <xf numFmtId="0" fontId="16" fillId="7" borderId="38">
      <alignment horizontal="right" vertical="center"/>
    </xf>
    <xf numFmtId="0" fontId="28" fillId="18" borderId="48" applyNumberFormat="0" applyAlignment="0" applyProtection="0"/>
    <xf numFmtId="0" fontId="25" fillId="31" borderId="48" applyNumberFormat="0" applyAlignment="0" applyProtection="0"/>
    <xf numFmtId="4" fontId="14" fillId="0" borderId="38">
      <alignment horizontal="right" vertical="center"/>
    </xf>
    <xf numFmtId="0" fontId="14" fillId="9" borderId="41">
      <alignment horizontal="left" vertical="center" wrapText="1" indent="2"/>
    </xf>
    <xf numFmtId="0" fontId="14" fillId="0" borderId="41">
      <alignment horizontal="left" vertical="center" wrapText="1" indent="2"/>
    </xf>
    <xf numFmtId="0" fontId="37" fillId="18" borderId="48" applyNumberFormat="0" applyAlignment="0" applyProtection="0"/>
    <xf numFmtId="0" fontId="24" fillId="31" borderId="48" applyNumberFormat="0" applyAlignment="0" applyProtection="0"/>
    <xf numFmtId="0" fontId="11" fillId="9" borderId="40">
      <alignment horizontal="right" vertical="center"/>
    </xf>
    <xf numFmtId="0" fontId="16" fillId="7" borderId="38">
      <alignment horizontal="right" vertical="center"/>
    </xf>
    <xf numFmtId="4" fontId="11" fillId="7" borderId="38">
      <alignment horizontal="right" vertical="center"/>
    </xf>
    <xf numFmtId="4" fontId="11" fillId="9" borderId="38">
      <alignment horizontal="right" vertical="center"/>
    </xf>
    <xf numFmtId="49" fontId="14" fillId="0" borderId="39" applyNumberFormat="0" applyFont="0" applyFill="0" applyBorder="0" applyProtection="0">
      <alignment horizontal="left" vertical="center" indent="5"/>
    </xf>
    <xf numFmtId="4" fontId="14" fillId="0" borderId="38" applyFill="0" applyBorder="0" applyProtection="0">
      <alignment horizontal="right" vertical="center"/>
    </xf>
    <xf numFmtId="4" fontId="11" fillId="7" borderId="38">
      <alignment horizontal="right" vertical="center"/>
    </xf>
    <xf numFmtId="0" fontId="37"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9" borderId="41">
      <alignment horizontal="left" vertical="center" wrapText="1" indent="2"/>
    </xf>
    <xf numFmtId="0" fontId="14" fillId="0" borderId="41">
      <alignment horizontal="left" vertical="center" wrapText="1" indent="2"/>
    </xf>
    <xf numFmtId="0" fontId="24"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29" fillId="0" borderId="49" applyNumberFormat="0" applyFill="0" applyAlignment="0" applyProtection="0"/>
    <xf numFmtId="0" fontId="37" fillId="18" borderId="48"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4" fillId="0" borderId="49" applyNumberFormat="0" applyFill="0" applyAlignment="0" applyProtection="0"/>
    <xf numFmtId="0" fontId="25" fillId="31"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4" fillId="0" borderId="49" applyNumberFormat="0" applyFill="0" applyAlignment="0" applyProtection="0"/>
    <xf numFmtId="0" fontId="24" fillId="31" borderId="48" applyNumberFormat="0" applyAlignment="0" applyProtection="0"/>
    <xf numFmtId="0" fontId="11" fillId="9" borderId="40">
      <alignment horizontal="right" vertical="center"/>
    </xf>
    <xf numFmtId="4" fontId="11" fillId="9" borderId="40">
      <alignment horizontal="right" vertical="center"/>
    </xf>
    <xf numFmtId="0" fontId="25" fillId="31" borderId="48" applyNumberFormat="0" applyAlignment="0" applyProtection="0"/>
    <xf numFmtId="0" fontId="37" fillId="18" borderId="48" applyNumberFormat="0" applyAlignment="0" applyProtection="0"/>
    <xf numFmtId="0" fontId="44" fillId="0" borderId="49" applyNumberFormat="0" applyFill="0" applyAlignment="0" applyProtection="0"/>
    <xf numFmtId="0" fontId="24" fillId="31" borderId="48" applyNumberFormat="0" applyAlignment="0" applyProtection="0"/>
    <xf numFmtId="0" fontId="29" fillId="0" borderId="49" applyNumberFormat="0" applyFill="0" applyAlignment="0" applyProtection="0"/>
    <xf numFmtId="49" fontId="14" fillId="0" borderId="38" applyNumberFormat="0" applyFont="0" applyFill="0" applyBorder="0" applyProtection="0">
      <alignment horizontal="left" vertical="center" indent="2"/>
    </xf>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28" fillId="18" borderId="48" applyNumberFormat="0" applyAlignment="0" applyProtection="0"/>
    <xf numFmtId="0" fontId="14" fillId="0" borderId="38">
      <alignment horizontal="right" vertical="center"/>
    </xf>
    <xf numFmtId="4" fontId="14" fillId="0" borderId="38">
      <alignment horizontal="right" vertical="center"/>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4" fillId="0" borderId="38" applyNumberFormat="0" applyFill="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4" fontId="11" fillId="9" borderId="38">
      <alignment horizontal="right" vertical="center"/>
    </xf>
    <xf numFmtId="0" fontId="14" fillId="8" borderId="38"/>
    <xf numFmtId="0" fontId="24" fillId="31" borderId="48" applyNumberFormat="0" applyAlignment="0" applyProtection="0"/>
    <xf numFmtId="0" fontId="11" fillId="7" borderId="38">
      <alignment horizontal="right" vertical="center"/>
    </xf>
    <xf numFmtId="0" fontId="14" fillId="0" borderId="38">
      <alignment horizontal="right" vertical="center"/>
    </xf>
    <xf numFmtId="0" fontId="44" fillId="0" borderId="49" applyNumberFormat="0" applyFill="0" applyAlignment="0" applyProtection="0"/>
    <xf numFmtId="0" fontId="14" fillId="7" borderId="39">
      <alignment horizontal="left" vertical="center"/>
    </xf>
    <xf numFmtId="0" fontId="37" fillId="18" borderId="48" applyNumberFormat="0" applyAlignment="0" applyProtection="0"/>
    <xf numFmtId="166" fontId="14" fillId="35" borderId="38" applyNumberFormat="0" applyFont="0" applyBorder="0" applyAlignment="0" applyProtection="0">
      <alignment horizontal="right" vertical="center"/>
    </xf>
    <xf numFmtId="0" fontId="19" fillId="34" borderId="50" applyNumberFormat="0" applyFont="0" applyAlignment="0" applyProtection="0"/>
    <xf numFmtId="0" fontId="14" fillId="0" borderId="41">
      <alignment horizontal="left" vertical="center" wrapText="1" indent="2"/>
    </xf>
    <xf numFmtId="4" fontId="14" fillId="8" borderId="38"/>
    <xf numFmtId="49" fontId="13" fillId="0" borderId="38" applyNumberFormat="0" applyFill="0" applyBorder="0" applyProtection="0">
      <alignment horizontal="left" vertical="center"/>
    </xf>
    <xf numFmtId="0" fontId="14" fillId="0" borderId="38">
      <alignment horizontal="right" vertical="center"/>
    </xf>
    <xf numFmtId="4" fontId="11" fillId="9" borderId="40">
      <alignment horizontal="right" vertical="center"/>
    </xf>
    <xf numFmtId="4" fontId="11" fillId="9" borderId="38">
      <alignment horizontal="right" vertical="center"/>
    </xf>
    <xf numFmtId="4" fontId="11" fillId="9" borderId="38">
      <alignment horizontal="right" vertical="center"/>
    </xf>
    <xf numFmtId="0" fontId="16" fillId="7" borderId="38">
      <alignment horizontal="right" vertical="center"/>
    </xf>
    <xf numFmtId="0" fontId="11" fillId="7" borderId="38">
      <alignment horizontal="right" vertical="center"/>
    </xf>
    <xf numFmtId="49" fontId="14" fillId="0" borderId="38" applyNumberFormat="0" applyFont="0" applyFill="0" applyBorder="0" applyProtection="0">
      <alignment horizontal="left" vertical="center" indent="2"/>
    </xf>
    <xf numFmtId="0" fontId="37" fillId="18" borderId="48" applyNumberFormat="0" applyAlignment="0" applyProtection="0"/>
    <xf numFmtId="49" fontId="14" fillId="0" borderId="38" applyNumberFormat="0" applyFont="0" applyFill="0" applyBorder="0" applyProtection="0">
      <alignment horizontal="left" vertical="center" indent="2"/>
    </xf>
    <xf numFmtId="0" fontId="28" fillId="18" borderId="48" applyNumberFormat="0" applyAlignment="0" applyProtection="0"/>
    <xf numFmtId="4" fontId="14" fillId="0" borderId="38" applyFill="0" applyBorder="0" applyProtection="0">
      <alignment horizontal="right" vertical="center"/>
    </xf>
    <xf numFmtId="0" fontId="25" fillId="31" borderId="48" applyNumberFormat="0" applyAlignment="0" applyProtection="0"/>
    <xf numFmtId="0" fontId="44" fillId="0" borderId="49" applyNumberFormat="0" applyFill="0" applyAlignment="0" applyProtection="0"/>
    <xf numFmtId="0" fontId="14" fillId="0" borderId="38" applyNumberFormat="0" applyFill="0" applyAlignment="0" applyProtection="0"/>
    <xf numFmtId="4" fontId="14" fillId="0" borderId="38">
      <alignment horizontal="right" vertical="center"/>
    </xf>
    <xf numFmtId="0" fontId="14" fillId="0" borderId="38">
      <alignment horizontal="right" vertical="center"/>
    </xf>
    <xf numFmtId="0" fontId="37" fillId="18" borderId="48" applyNumberFormat="0" applyAlignment="0" applyProtection="0"/>
    <xf numFmtId="0" fontId="24" fillId="31" borderId="48" applyNumberFormat="0" applyAlignment="0" applyProtection="0"/>
    <xf numFmtId="0" fontId="14" fillId="9" borderId="41">
      <alignment horizontal="left" vertical="center" wrapText="1" indent="2"/>
    </xf>
    <xf numFmtId="0" fontId="25" fillId="31" borderId="48" applyNumberFormat="0" applyAlignment="0" applyProtection="0"/>
    <xf numFmtId="0" fontId="25" fillId="31" borderId="48" applyNumberFormat="0" applyAlignment="0" applyProtection="0"/>
    <xf numFmtId="4" fontId="11" fillId="9" borderId="39">
      <alignment horizontal="right" vertical="center"/>
    </xf>
    <xf numFmtId="0" fontId="11" fillId="9" borderId="39">
      <alignment horizontal="right" vertical="center"/>
    </xf>
    <xf numFmtId="0" fontId="11" fillId="9" borderId="38">
      <alignment horizontal="right" vertical="center"/>
    </xf>
    <xf numFmtId="4" fontId="16" fillId="7" borderId="38">
      <alignment horizontal="right" vertical="center"/>
    </xf>
    <xf numFmtId="0" fontId="28" fillId="18"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48" applyNumberFormat="0" applyAlignment="0" applyProtection="0"/>
    <xf numFmtId="49" fontId="13" fillId="0" borderId="38" applyNumberFormat="0" applyFill="0" applyBorder="0" applyProtection="0">
      <alignment horizontal="left" vertical="center"/>
    </xf>
    <xf numFmtId="0" fontId="14" fillId="9" borderId="41">
      <alignment horizontal="left" vertical="center" wrapText="1" indent="2"/>
    </xf>
    <xf numFmtId="0" fontId="25" fillId="31" borderId="48" applyNumberFormat="0" applyAlignment="0" applyProtection="0"/>
    <xf numFmtId="0" fontId="14" fillId="0" borderId="41">
      <alignment horizontal="left" vertical="center" wrapText="1" indent="2"/>
    </xf>
    <xf numFmtId="0" fontId="19" fillId="34" borderId="50" applyNumberFormat="0" applyFont="0" applyAlignment="0" applyProtection="0"/>
    <xf numFmtId="0" fontId="12" fillId="34" borderId="50" applyNumberFormat="0" applyFont="0" applyAlignment="0" applyProtection="0"/>
    <xf numFmtId="0" fontId="44" fillId="0" borderId="49" applyNumberFormat="0" applyFill="0" applyAlignment="0" applyProtection="0"/>
    <xf numFmtId="4" fontId="14" fillId="8" borderId="38"/>
    <xf numFmtId="0" fontId="11" fillId="9" borderId="38">
      <alignment horizontal="right" vertical="center"/>
    </xf>
    <xf numFmtId="0" fontId="44" fillId="0" borderId="49" applyNumberFormat="0" applyFill="0" applyAlignment="0" applyProtection="0"/>
    <xf numFmtId="4" fontId="11" fillId="9" borderId="40">
      <alignment horizontal="right" vertical="center"/>
    </xf>
    <xf numFmtId="0" fontId="24" fillId="31" borderId="48" applyNumberFormat="0" applyAlignment="0" applyProtection="0"/>
    <xf numFmtId="0" fontId="11" fillId="9" borderId="39">
      <alignment horizontal="right" vertical="center"/>
    </xf>
    <xf numFmtId="0" fontId="25" fillId="31"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4" fontId="11" fillId="9" borderId="39">
      <alignment horizontal="right" vertical="center"/>
    </xf>
    <xf numFmtId="0" fontId="14" fillId="9" borderId="41">
      <alignment horizontal="left" vertical="center" wrapText="1" indent="2"/>
    </xf>
    <xf numFmtId="0" fontId="14" fillId="8" borderId="38"/>
    <xf numFmtId="166" fontId="14" fillId="35" borderId="38" applyNumberFormat="0" applyFont="0" applyBorder="0" applyAlignment="0" applyProtection="0">
      <alignment horizontal="right" vertical="center"/>
    </xf>
    <xf numFmtId="0" fontId="14" fillId="0" borderId="38" applyNumberFormat="0" applyFill="0" applyAlignment="0" applyProtection="0"/>
    <xf numFmtId="4" fontId="14" fillId="0" borderId="38" applyFill="0" applyBorder="0" applyProtection="0">
      <alignment horizontal="right" vertical="center"/>
    </xf>
    <xf numFmtId="4" fontId="11" fillId="7" borderId="38">
      <alignment horizontal="right" vertical="center"/>
    </xf>
    <xf numFmtId="0" fontId="29" fillId="0" borderId="49" applyNumberFormat="0" applyFill="0" applyAlignment="0" applyProtection="0"/>
    <xf numFmtId="49" fontId="13" fillId="0" borderId="38" applyNumberFormat="0" applyFill="0" applyBorder="0" applyProtection="0">
      <alignment horizontal="left" vertical="center"/>
    </xf>
    <xf numFmtId="49" fontId="14" fillId="0" borderId="39" applyNumberFormat="0" applyFont="0" applyFill="0" applyBorder="0" applyProtection="0">
      <alignment horizontal="left" vertical="center" indent="5"/>
    </xf>
    <xf numFmtId="0" fontId="14" fillId="7" borderId="39">
      <alignment horizontal="left" vertical="center"/>
    </xf>
    <xf numFmtId="0" fontId="25" fillId="31" borderId="48" applyNumberFormat="0" applyAlignment="0" applyProtection="0"/>
    <xf numFmtId="4" fontId="11" fillId="9" borderId="40">
      <alignment horizontal="right" vertical="center"/>
    </xf>
    <xf numFmtId="0" fontId="37" fillId="18"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4" fillId="0" borderId="49" applyNumberFormat="0" applyFill="0" applyAlignment="0" applyProtection="0"/>
    <xf numFmtId="0" fontId="11" fillId="9" borderId="38">
      <alignment horizontal="right" vertical="center"/>
    </xf>
    <xf numFmtId="0" fontId="12" fillId="34" borderId="50" applyNumberFormat="0" applyFont="0" applyAlignment="0" applyProtection="0"/>
    <xf numFmtId="4" fontId="14" fillId="0" borderId="38">
      <alignment horizontal="right" vertical="center"/>
    </xf>
    <xf numFmtId="0" fontId="44" fillId="0" borderId="49" applyNumberFormat="0" applyFill="0" applyAlignment="0" applyProtection="0"/>
    <xf numFmtId="0" fontId="11" fillId="9" borderId="38">
      <alignment horizontal="right" vertical="center"/>
    </xf>
    <xf numFmtId="0" fontId="11" fillId="9" borderId="38">
      <alignment horizontal="right" vertical="center"/>
    </xf>
    <xf numFmtId="4" fontId="16" fillId="7" borderId="38">
      <alignment horizontal="right" vertical="center"/>
    </xf>
    <xf numFmtId="0" fontId="11" fillId="7" borderId="38">
      <alignment horizontal="right" vertical="center"/>
    </xf>
    <xf numFmtId="4" fontId="11" fillId="7" borderId="38">
      <alignment horizontal="right" vertical="center"/>
    </xf>
    <xf numFmtId="0" fontId="16" fillId="7" borderId="38">
      <alignment horizontal="right" vertical="center"/>
    </xf>
    <xf numFmtId="4" fontId="16" fillId="7" borderId="38">
      <alignment horizontal="right" vertical="center"/>
    </xf>
    <xf numFmtId="0" fontId="11" fillId="9" borderId="38">
      <alignment horizontal="right" vertical="center"/>
    </xf>
    <xf numFmtId="4" fontId="11" fillId="9" borderId="38">
      <alignment horizontal="right" vertical="center"/>
    </xf>
    <xf numFmtId="0" fontId="11" fillId="9" borderId="38">
      <alignment horizontal="right" vertical="center"/>
    </xf>
    <xf numFmtId="4" fontId="11" fillId="9" borderId="38">
      <alignment horizontal="right" vertical="center"/>
    </xf>
    <xf numFmtId="0" fontId="11" fillId="9" borderId="39">
      <alignment horizontal="right" vertical="center"/>
    </xf>
    <xf numFmtId="4" fontId="11" fillId="9" borderId="39">
      <alignment horizontal="right" vertical="center"/>
    </xf>
    <xf numFmtId="0" fontId="11" fillId="9" borderId="40">
      <alignment horizontal="right" vertical="center"/>
    </xf>
    <xf numFmtId="4" fontId="11" fillId="9" borderId="40">
      <alignment horizontal="right" vertical="center"/>
    </xf>
    <xf numFmtId="0" fontId="25" fillId="31" borderId="48"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0" fontId="37" fillId="18" borderId="48" applyNumberFormat="0" applyAlignment="0" applyProtection="0"/>
    <xf numFmtId="0" fontId="14" fillId="0" borderId="38">
      <alignment horizontal="right" vertical="center"/>
    </xf>
    <xf numFmtId="4" fontId="14" fillId="0" borderId="38">
      <alignment horizontal="right" vertical="center"/>
    </xf>
    <xf numFmtId="0" fontId="14" fillId="0" borderId="38" applyNumberFormat="0" applyFill="0" applyAlignment="0" applyProtection="0"/>
    <xf numFmtId="0" fontId="37" fillId="18" borderId="61" applyNumberFormat="0" applyAlignment="0" applyProtection="0"/>
    <xf numFmtId="166" fontId="14" fillId="35" borderId="38" applyNumberFormat="0" applyFont="0" applyBorder="0" applyAlignment="0" applyProtection="0">
      <alignment horizontal="right" vertical="center"/>
    </xf>
    <xf numFmtId="0" fontId="14" fillId="8" borderId="38"/>
    <xf numFmtId="4" fontId="14" fillId="8" borderId="38"/>
    <xf numFmtId="0" fontId="44" fillId="0" borderId="49" applyNumberFormat="0" applyFill="0" applyAlignment="0" applyProtection="0"/>
    <xf numFmtId="0" fontId="12" fillId="34" borderId="50" applyNumberFormat="0" applyFont="0" applyAlignment="0" applyProtection="0"/>
    <xf numFmtId="0" fontId="19" fillId="34" borderId="50" applyNumberFormat="0" applyFont="0" applyAlignment="0" applyProtection="0"/>
    <xf numFmtId="0" fontId="14" fillId="0" borderId="38" applyNumberFormat="0" applyFill="0" applyAlignment="0" applyProtection="0"/>
    <xf numFmtId="0" fontId="29" fillId="0" borderId="49"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4" fontId="16" fillId="7" borderId="38">
      <alignment horizontal="right" vertical="center"/>
    </xf>
    <xf numFmtId="0" fontId="11" fillId="7" borderId="38">
      <alignment horizontal="right" vertical="center"/>
    </xf>
    <xf numFmtId="166" fontId="14" fillId="35" borderId="38" applyNumberFormat="0" applyFont="0" applyBorder="0" applyAlignment="0" applyProtection="0">
      <alignment horizontal="right" vertical="center"/>
    </xf>
    <xf numFmtId="0" fontId="29" fillId="0" borderId="49" applyNumberFormat="0" applyFill="0" applyAlignment="0" applyProtection="0"/>
    <xf numFmtId="49" fontId="14" fillId="0" borderId="38" applyNumberFormat="0" applyFont="0" applyFill="0" applyBorder="0" applyProtection="0">
      <alignment horizontal="left" vertical="center" indent="2"/>
    </xf>
    <xf numFmtId="49" fontId="14" fillId="0" borderId="39" applyNumberFormat="0" applyFont="0" applyFill="0" applyBorder="0" applyProtection="0">
      <alignment horizontal="left" vertical="center" indent="5"/>
    </xf>
    <xf numFmtId="49" fontId="14" fillId="0" borderId="38" applyNumberFormat="0" applyFont="0" applyFill="0" applyBorder="0" applyProtection="0">
      <alignment horizontal="left" vertical="center" indent="2"/>
    </xf>
    <xf numFmtId="4" fontId="14" fillId="0" borderId="38" applyFill="0" applyBorder="0" applyProtection="0">
      <alignment horizontal="right" vertical="center"/>
    </xf>
    <xf numFmtId="49" fontId="13" fillId="0" borderId="38" applyNumberFormat="0" applyFill="0" applyBorder="0" applyProtection="0">
      <alignment horizontal="left" vertical="center"/>
    </xf>
    <xf numFmtId="0" fontId="14" fillId="0" borderId="41">
      <alignment horizontal="left" vertical="center" wrapText="1" indent="2"/>
    </xf>
    <xf numFmtId="0" fontId="11" fillId="9" borderId="40">
      <alignment horizontal="right" vertical="center"/>
    </xf>
    <xf numFmtId="0" fontId="28" fillId="18" borderId="48" applyNumberFormat="0" applyAlignment="0" applyProtection="0"/>
    <xf numFmtId="0" fontId="11" fillId="9" borderId="40">
      <alignment horizontal="right" vertical="center"/>
    </xf>
    <xf numFmtId="4" fontId="11" fillId="9" borderId="38">
      <alignment horizontal="right" vertical="center"/>
    </xf>
    <xf numFmtId="0" fontId="11" fillId="9" borderId="38">
      <alignment horizontal="right" vertical="center"/>
    </xf>
    <xf numFmtId="0" fontId="24" fillId="31" borderId="48" applyNumberFormat="0" applyAlignment="0" applyProtection="0"/>
    <xf numFmtId="0" fontId="29" fillId="0" borderId="49" applyNumberFormat="0" applyFill="0" applyAlignment="0" applyProtection="0"/>
    <xf numFmtId="0" fontId="14" fillId="8" borderId="38"/>
    <xf numFmtId="4" fontId="14" fillId="8" borderId="38"/>
    <xf numFmtId="4" fontId="11" fillId="9" borderId="38">
      <alignment horizontal="right" vertical="center"/>
    </xf>
    <xf numFmtId="0" fontId="16" fillId="7" borderId="38">
      <alignment horizontal="right" vertical="center"/>
    </xf>
    <xf numFmtId="0" fontId="28" fillId="18" borderId="48" applyNumberFormat="0" applyAlignment="0" applyProtection="0"/>
    <xf numFmtId="0" fontId="25" fillId="31" borderId="48" applyNumberFormat="0" applyAlignment="0" applyProtection="0"/>
    <xf numFmtId="4" fontId="14" fillId="0" borderId="38">
      <alignment horizontal="right" vertical="center"/>
    </xf>
    <xf numFmtId="0" fontId="14" fillId="9" borderId="41">
      <alignment horizontal="left" vertical="center" wrapText="1" indent="2"/>
    </xf>
    <xf numFmtId="0" fontId="14" fillId="0" borderId="41">
      <alignment horizontal="left" vertical="center" wrapText="1" indent="2"/>
    </xf>
    <xf numFmtId="0" fontId="37" fillId="18" borderId="48" applyNumberFormat="0" applyAlignment="0" applyProtection="0"/>
    <xf numFmtId="0" fontId="24" fillId="31" borderId="48" applyNumberFormat="0" applyAlignment="0" applyProtection="0"/>
    <xf numFmtId="0" fontId="11" fillId="9" borderId="40">
      <alignment horizontal="right" vertical="center"/>
    </xf>
    <xf numFmtId="0" fontId="16" fillId="7" borderId="38">
      <alignment horizontal="right" vertical="center"/>
    </xf>
    <xf numFmtId="4" fontId="11" fillId="7" borderId="38">
      <alignment horizontal="right" vertical="center"/>
    </xf>
    <xf numFmtId="4" fontId="11" fillId="9" borderId="38">
      <alignment horizontal="right" vertical="center"/>
    </xf>
    <xf numFmtId="49" fontId="14" fillId="0" borderId="39" applyNumberFormat="0" applyFont="0" applyFill="0" applyBorder="0" applyProtection="0">
      <alignment horizontal="left" vertical="center" indent="5"/>
    </xf>
    <xf numFmtId="4" fontId="14" fillId="0" borderId="38" applyFill="0" applyBorder="0" applyProtection="0">
      <alignment horizontal="right" vertical="center"/>
    </xf>
    <xf numFmtId="4" fontId="11" fillId="7" borderId="38">
      <alignment horizontal="right" vertical="center"/>
    </xf>
    <xf numFmtId="0" fontId="37"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14" fillId="9" borderId="41">
      <alignment horizontal="left" vertical="center" wrapText="1" indent="2"/>
    </xf>
    <xf numFmtId="0" fontId="14" fillId="0" borderId="41">
      <alignment horizontal="left" vertical="center" wrapText="1" indent="2"/>
    </xf>
    <xf numFmtId="0" fontId="14" fillId="9" borderId="41">
      <alignment horizontal="left" vertical="center" wrapText="1" indent="2"/>
    </xf>
    <xf numFmtId="0" fontId="14" fillId="0" borderId="41">
      <alignment horizontal="left" vertical="center" wrapText="1" indent="2"/>
    </xf>
    <xf numFmtId="0" fontId="16" fillId="7" borderId="38">
      <alignment horizontal="right" vertical="center"/>
    </xf>
    <xf numFmtId="4" fontId="11" fillId="9" borderId="40">
      <alignment horizontal="right" vertical="center"/>
    </xf>
    <xf numFmtId="0" fontId="37" fillId="18" borderId="48" applyNumberFormat="0" applyAlignment="0" applyProtection="0"/>
    <xf numFmtId="0" fontId="24" fillId="31" borderId="48" applyNumberFormat="0" applyAlignment="0" applyProtection="0"/>
    <xf numFmtId="0" fontId="16" fillId="7" borderId="38">
      <alignment horizontal="right" vertical="center"/>
    </xf>
    <xf numFmtId="4" fontId="11" fillId="9" borderId="39">
      <alignment horizontal="right" vertical="center"/>
    </xf>
    <xf numFmtId="0" fontId="14" fillId="0" borderId="38">
      <alignment horizontal="right" vertical="center"/>
    </xf>
    <xf numFmtId="0" fontId="14" fillId="0" borderId="38" applyNumberFormat="0" applyFill="0" applyAlignment="0" applyProtection="0"/>
    <xf numFmtId="4" fontId="14" fillId="0" borderId="38">
      <alignment horizontal="right" vertical="center"/>
    </xf>
    <xf numFmtId="0" fontId="14" fillId="0" borderId="41">
      <alignment horizontal="left" vertical="center" wrapText="1" indent="2"/>
    </xf>
    <xf numFmtId="0" fontId="14" fillId="7" borderId="39">
      <alignment horizontal="left" vertical="center"/>
    </xf>
    <xf numFmtId="0" fontId="25" fillId="31" borderId="48" applyNumberFormat="0" applyAlignment="0" applyProtection="0"/>
    <xf numFmtId="0" fontId="11" fillId="9" borderId="40">
      <alignment horizontal="right" vertical="center"/>
    </xf>
    <xf numFmtId="4" fontId="11" fillId="7" borderId="38">
      <alignment horizontal="right" vertical="center"/>
    </xf>
    <xf numFmtId="0" fontId="11" fillId="9" borderId="38">
      <alignment horizontal="right" vertical="center"/>
    </xf>
    <xf numFmtId="4" fontId="11" fillId="9" borderId="38">
      <alignment horizontal="right" vertical="center"/>
    </xf>
    <xf numFmtId="0" fontId="16" fillId="7" borderId="38">
      <alignment horizontal="right" vertical="center"/>
    </xf>
    <xf numFmtId="0" fontId="44" fillId="0" borderId="49" applyNumberFormat="0" applyFill="0" applyAlignment="0" applyProtection="0"/>
    <xf numFmtId="0" fontId="19" fillId="34" borderId="50" applyNumberFormat="0" applyFont="0" applyAlignment="0" applyProtection="0"/>
    <xf numFmtId="0" fontId="25" fillId="31" borderId="48" applyNumberFormat="0" applyAlignment="0" applyProtection="0"/>
    <xf numFmtId="0" fontId="19" fillId="34" borderId="50" applyNumberFormat="0" applyFont="0" applyAlignment="0" applyProtection="0"/>
    <xf numFmtId="0" fontId="12" fillId="34" borderId="50" applyNumberFormat="0" applyFont="0" applyAlignment="0" applyProtection="0"/>
    <xf numFmtId="4" fontId="14" fillId="0" borderId="38" applyFill="0" applyBorder="0" applyProtection="0">
      <alignment horizontal="right" vertical="center"/>
    </xf>
    <xf numFmtId="0" fontId="24" fillId="31" borderId="48" applyNumberFormat="0" applyAlignment="0" applyProtection="0"/>
    <xf numFmtId="0" fontId="14" fillId="9" borderId="41">
      <alignment horizontal="left" vertical="center" wrapText="1" indent="2"/>
    </xf>
    <xf numFmtId="4" fontId="11" fillId="9" borderId="38">
      <alignment horizontal="right" vertical="center"/>
    </xf>
    <xf numFmtId="4" fontId="11" fillId="7" borderId="38">
      <alignment horizontal="right" vertical="center"/>
    </xf>
    <xf numFmtId="0" fontId="37" fillId="18" borderId="48" applyNumberFormat="0" applyAlignment="0" applyProtection="0"/>
    <xf numFmtId="0" fontId="24" fillId="31" borderId="48" applyNumberFormat="0" applyAlignment="0" applyProtection="0"/>
    <xf numFmtId="4" fontId="14" fillId="0" borderId="38" applyFill="0" applyBorder="0" applyProtection="0">
      <alignment horizontal="right" vertical="center"/>
    </xf>
    <xf numFmtId="49" fontId="14" fillId="0" borderId="38" applyNumberFormat="0" applyFont="0" applyFill="0" applyBorder="0" applyProtection="0">
      <alignment horizontal="left" vertical="center" indent="2"/>
    </xf>
    <xf numFmtId="0" fontId="11" fillId="9" borderId="38">
      <alignment horizontal="right" vertical="center"/>
    </xf>
    <xf numFmtId="0" fontId="28" fillId="18" borderId="48" applyNumberFormat="0" applyAlignment="0" applyProtection="0"/>
    <xf numFmtId="166" fontId="14" fillId="35" borderId="38" applyNumberFormat="0" applyFont="0" applyBorder="0" applyAlignment="0" applyProtection="0">
      <alignment horizontal="right" vertical="center"/>
    </xf>
    <xf numFmtId="0" fontId="14" fillId="0" borderId="41">
      <alignment horizontal="left" vertical="center" wrapText="1" indent="2"/>
    </xf>
    <xf numFmtId="49" fontId="13" fillId="0" borderId="38" applyNumberFormat="0" applyFill="0" applyBorder="0" applyProtection="0">
      <alignment horizontal="left" vertical="center"/>
    </xf>
    <xf numFmtId="49" fontId="13" fillId="0" borderId="38" applyNumberFormat="0" applyFill="0" applyBorder="0" applyProtection="0">
      <alignment horizontal="left" vertical="center"/>
    </xf>
    <xf numFmtId="0" fontId="44" fillId="0" borderId="49" applyNumberFormat="0" applyFill="0" applyAlignment="0" applyProtection="0"/>
    <xf numFmtId="0" fontId="14" fillId="0" borderId="38" applyNumberFormat="0" applyFill="0" applyAlignment="0" applyProtection="0"/>
    <xf numFmtId="0" fontId="11" fillId="9" borderId="40">
      <alignment horizontal="right" vertical="center"/>
    </xf>
    <xf numFmtId="0" fontId="25" fillId="31" borderId="48" applyNumberFormat="0" applyAlignment="0" applyProtection="0"/>
    <xf numFmtId="4" fontId="14" fillId="0" borderId="38" applyFill="0" applyBorder="0" applyProtection="0">
      <alignment horizontal="right" vertical="center"/>
    </xf>
    <xf numFmtId="0" fontId="37" fillId="18" borderId="48" applyNumberFormat="0" applyAlignment="0" applyProtection="0"/>
    <xf numFmtId="0" fontId="12" fillId="34" borderId="50" applyNumberFormat="0" applyFont="0" applyAlignment="0" applyProtection="0"/>
    <xf numFmtId="0" fontId="11" fillId="9" borderId="39">
      <alignment horizontal="right" vertical="center"/>
    </xf>
    <xf numFmtId="0" fontId="24" fillId="31" borderId="48" applyNumberFormat="0" applyAlignment="0" applyProtection="0"/>
    <xf numFmtId="0" fontId="14" fillId="0" borderId="38">
      <alignment horizontal="right" vertical="center"/>
    </xf>
    <xf numFmtId="0" fontId="14" fillId="0" borderId="38">
      <alignment horizontal="right" vertical="center"/>
    </xf>
    <xf numFmtId="0" fontId="44" fillId="0" borderId="49" applyNumberFormat="0" applyFill="0" applyAlignment="0" applyProtection="0"/>
    <xf numFmtId="0" fontId="19" fillId="34" borderId="50" applyNumberFormat="0" applyFont="0" applyAlignment="0" applyProtection="0"/>
    <xf numFmtId="0" fontId="14" fillId="0" borderId="38">
      <alignment horizontal="right" vertical="center"/>
    </xf>
    <xf numFmtId="0" fontId="44" fillId="0" borderId="49" applyNumberFormat="0" applyFill="0" applyAlignment="0" applyProtection="0"/>
    <xf numFmtId="4" fontId="14" fillId="0" borderId="38" applyFill="0" applyBorder="0" applyProtection="0">
      <alignment horizontal="right" vertical="center"/>
    </xf>
    <xf numFmtId="0" fontId="44" fillId="0" borderId="49" applyNumberFormat="0" applyFill="0" applyAlignment="0" applyProtection="0"/>
    <xf numFmtId="49" fontId="14" fillId="0" borderId="39" applyNumberFormat="0" applyFont="0" applyFill="0" applyBorder="0" applyProtection="0">
      <alignment horizontal="left" vertical="center" indent="5"/>
    </xf>
    <xf numFmtId="4" fontId="11" fillId="9" borderId="38">
      <alignment horizontal="right" vertical="center"/>
    </xf>
    <xf numFmtId="0" fontId="14" fillId="8" borderId="38"/>
    <xf numFmtId="0" fontId="37" fillId="18" borderId="48" applyNumberFormat="0" applyAlignment="0" applyProtection="0"/>
    <xf numFmtId="0" fontId="16" fillId="7" borderId="38">
      <alignment horizontal="right" vertical="center"/>
    </xf>
    <xf numFmtId="0" fontId="14" fillId="0" borderId="41">
      <alignment horizontal="left" vertical="center" wrapText="1" indent="2"/>
    </xf>
    <xf numFmtId="0" fontId="11" fillId="7" borderId="38">
      <alignment horizontal="right" vertical="center"/>
    </xf>
    <xf numFmtId="0" fontId="28" fillId="18" borderId="48" applyNumberFormat="0" applyAlignment="0" applyProtection="0"/>
    <xf numFmtId="0" fontId="25" fillId="31" borderId="48" applyNumberFormat="0" applyAlignment="0" applyProtection="0"/>
    <xf numFmtId="166" fontId="14" fillId="35" borderId="38" applyNumberFormat="0" applyFont="0" applyBorder="0" applyAlignment="0" applyProtection="0">
      <alignment horizontal="right" vertical="center"/>
    </xf>
    <xf numFmtId="0" fontId="25" fillId="31" borderId="48" applyNumberFormat="0" applyAlignment="0" applyProtection="0"/>
    <xf numFmtId="0" fontId="11" fillId="9" borderId="38">
      <alignment horizontal="right" vertical="center"/>
    </xf>
    <xf numFmtId="0" fontId="14" fillId="0" borderId="38" applyNumberFormat="0" applyFill="0" applyAlignment="0" applyProtection="0"/>
    <xf numFmtId="0" fontId="12" fillId="34" borderId="50" applyNumberFormat="0" applyFont="0" applyAlignment="0" applyProtection="0"/>
    <xf numFmtId="0" fontId="11" fillId="9" borderId="38">
      <alignment horizontal="right" vertical="center"/>
    </xf>
    <xf numFmtId="0" fontId="14" fillId="0" borderId="41">
      <alignment horizontal="left" vertical="center" wrapText="1" indent="2"/>
    </xf>
    <xf numFmtId="4" fontId="16" fillId="7" borderId="38">
      <alignment horizontal="right" vertical="center"/>
    </xf>
    <xf numFmtId="166" fontId="14" fillId="35" borderId="38" applyNumberFormat="0" applyFont="0" applyBorder="0" applyAlignment="0" applyProtection="0">
      <alignment horizontal="right" vertical="center"/>
    </xf>
    <xf numFmtId="0" fontId="44" fillId="0" borderId="49" applyNumberFormat="0" applyFill="0" applyAlignment="0" applyProtection="0"/>
    <xf numFmtId="4" fontId="16" fillId="7" borderId="38">
      <alignment horizontal="right" vertical="center"/>
    </xf>
    <xf numFmtId="49" fontId="14" fillId="0" borderId="39" applyNumberFormat="0" applyFont="0" applyFill="0" applyBorder="0" applyProtection="0">
      <alignment horizontal="left" vertical="center" indent="5"/>
    </xf>
    <xf numFmtId="0" fontId="37" fillId="18" borderId="48" applyNumberFormat="0" applyAlignment="0" applyProtection="0"/>
    <xf numFmtId="4" fontId="14" fillId="0" borderId="38" applyFill="0" applyBorder="0" applyProtection="0">
      <alignment horizontal="right" vertical="center"/>
    </xf>
    <xf numFmtId="4" fontId="11" fillId="9" borderId="40">
      <alignment horizontal="right" vertical="center"/>
    </xf>
    <xf numFmtId="0" fontId="25" fillId="31" borderId="48" applyNumberFormat="0" applyAlignment="0" applyProtection="0"/>
    <xf numFmtId="0" fontId="44" fillId="0" borderId="49" applyNumberFormat="0" applyFill="0" applyAlignment="0" applyProtection="0"/>
    <xf numFmtId="4" fontId="11" fillId="9" borderId="38">
      <alignment horizontal="right" vertical="center"/>
    </xf>
    <xf numFmtId="49" fontId="14" fillId="0" borderId="38" applyNumberFormat="0" applyFont="0" applyFill="0" applyBorder="0" applyProtection="0">
      <alignment horizontal="left" vertical="center" indent="2"/>
    </xf>
    <xf numFmtId="0" fontId="19" fillId="34" borderId="50" applyNumberFormat="0" applyFont="0" applyAlignment="0" applyProtection="0"/>
    <xf numFmtId="0" fontId="29" fillId="0" borderId="49" applyNumberFormat="0" applyFill="0" applyAlignment="0" applyProtection="0"/>
    <xf numFmtId="0" fontId="12" fillId="34" borderId="50" applyNumberFormat="0" applyFont="0" applyAlignment="0" applyProtection="0"/>
    <xf numFmtId="166" fontId="14" fillId="35" borderId="38" applyNumberFormat="0" applyFont="0" applyBorder="0" applyAlignment="0" applyProtection="0">
      <alignment horizontal="right" vertical="center"/>
    </xf>
    <xf numFmtId="49" fontId="13" fillId="0" borderId="38" applyNumberFormat="0" applyFill="0" applyBorder="0" applyProtection="0">
      <alignment horizontal="left" vertical="center"/>
    </xf>
    <xf numFmtId="0" fontId="37" fillId="18" borderId="48" applyNumberFormat="0" applyAlignment="0" applyProtection="0"/>
    <xf numFmtId="4" fontId="14" fillId="8" borderId="38"/>
    <xf numFmtId="0" fontId="16" fillId="7" borderId="38">
      <alignment horizontal="right" vertical="center"/>
    </xf>
    <xf numFmtId="0" fontId="29" fillId="0" borderId="49" applyNumberFormat="0" applyFill="0" applyAlignment="0" applyProtection="0"/>
    <xf numFmtId="4" fontId="11" fillId="9" borderId="38">
      <alignment horizontal="right" vertical="center"/>
    </xf>
    <xf numFmtId="0" fontId="14" fillId="7" borderId="39">
      <alignment horizontal="left" vertical="center"/>
    </xf>
    <xf numFmtId="0" fontId="11" fillId="7" borderId="38">
      <alignment horizontal="right" vertical="center"/>
    </xf>
    <xf numFmtId="0" fontId="11" fillId="9" borderId="38">
      <alignment horizontal="right" vertical="center"/>
    </xf>
    <xf numFmtId="0" fontId="14" fillId="7" borderId="39">
      <alignment horizontal="left" vertical="center"/>
    </xf>
    <xf numFmtId="4" fontId="14" fillId="0" borderId="38" applyFill="0" applyBorder="0" applyProtection="0">
      <alignment horizontal="right" vertical="center"/>
    </xf>
    <xf numFmtId="0" fontId="44" fillId="0" borderId="49" applyNumberFormat="0" applyFill="0" applyAlignment="0" applyProtection="0"/>
    <xf numFmtId="49" fontId="14" fillId="0" borderId="38" applyNumberFormat="0" applyFont="0" applyFill="0" applyBorder="0" applyProtection="0">
      <alignment horizontal="left" vertical="center" indent="2"/>
    </xf>
    <xf numFmtId="0" fontId="14" fillId="9" borderId="41">
      <alignment horizontal="left" vertical="center" wrapText="1" indent="2"/>
    </xf>
    <xf numFmtId="0" fontId="25" fillId="31" borderId="48" applyNumberFormat="0" applyAlignment="0" applyProtection="0"/>
    <xf numFmtId="0" fontId="44" fillId="0" borderId="49" applyNumberFormat="0" applyFill="0" applyAlignment="0" applyProtection="0"/>
    <xf numFmtId="0" fontId="14" fillId="0" borderId="38">
      <alignment horizontal="right" vertical="center"/>
    </xf>
    <xf numFmtId="49" fontId="14" fillId="0" borderId="38" applyNumberFormat="0" applyFont="0" applyFill="0" applyBorder="0" applyProtection="0">
      <alignment horizontal="left" vertical="center" indent="2"/>
    </xf>
    <xf numFmtId="0" fontId="14" fillId="0" borderId="38">
      <alignment horizontal="right" vertical="center"/>
    </xf>
    <xf numFmtId="0" fontId="11" fillId="7" borderId="38">
      <alignment horizontal="right" vertical="center"/>
    </xf>
    <xf numFmtId="4" fontId="11" fillId="9" borderId="38">
      <alignment horizontal="right" vertical="center"/>
    </xf>
    <xf numFmtId="0" fontId="14" fillId="0" borderId="41">
      <alignment horizontal="left" vertical="center" wrapText="1" indent="2"/>
    </xf>
    <xf numFmtId="0" fontId="29" fillId="0" borderId="49" applyNumberFormat="0" applyFill="0" applyAlignment="0" applyProtection="0"/>
    <xf numFmtId="4" fontId="11" fillId="9" borderId="38">
      <alignment horizontal="right" vertical="center"/>
    </xf>
    <xf numFmtId="0" fontId="14" fillId="9" borderId="41">
      <alignment horizontal="left" vertical="center" wrapText="1" indent="2"/>
    </xf>
    <xf numFmtId="0" fontId="28"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11" fillId="9" borderId="38">
      <alignment horizontal="right" vertical="center"/>
    </xf>
    <xf numFmtId="0" fontId="29" fillId="0" borderId="49" applyNumberFormat="0" applyFill="0" applyAlignment="0" applyProtection="0"/>
    <xf numFmtId="0" fontId="11" fillId="7" borderId="38">
      <alignment horizontal="right" vertical="center"/>
    </xf>
    <xf numFmtId="0" fontId="44" fillId="0" borderId="49" applyNumberFormat="0" applyFill="0" applyAlignment="0" applyProtection="0"/>
    <xf numFmtId="4" fontId="14" fillId="0" borderId="38">
      <alignment horizontal="right" vertical="center"/>
    </xf>
    <xf numFmtId="49" fontId="14" fillId="0" borderId="39" applyNumberFormat="0" applyFont="0" applyFill="0" applyBorder="0" applyProtection="0">
      <alignment horizontal="left" vertical="center" indent="5"/>
    </xf>
    <xf numFmtId="4" fontId="14" fillId="8" borderId="38"/>
    <xf numFmtId="0" fontId="44" fillId="0" borderId="49" applyNumberFormat="0" applyFill="0" applyAlignment="0" applyProtection="0"/>
    <xf numFmtId="0" fontId="14" fillId="0" borderId="41">
      <alignment horizontal="left" vertical="center" wrapText="1" indent="2"/>
    </xf>
    <xf numFmtId="0" fontId="37" fillId="18" borderId="48" applyNumberFormat="0" applyAlignment="0" applyProtection="0"/>
    <xf numFmtId="0" fontId="37" fillId="18" borderId="48" applyNumberFormat="0" applyAlignment="0" applyProtection="0"/>
    <xf numFmtId="0" fontId="25" fillId="31" borderId="48" applyNumberFormat="0" applyAlignment="0" applyProtection="0"/>
    <xf numFmtId="0" fontId="37" fillId="18" borderId="48" applyNumberFormat="0" applyAlignment="0" applyProtection="0"/>
    <xf numFmtId="0" fontId="37" fillId="18" borderId="48" applyNumberFormat="0" applyAlignment="0" applyProtection="0"/>
    <xf numFmtId="4" fontId="14" fillId="8" borderId="38"/>
    <xf numFmtId="0" fontId="25" fillId="31" borderId="48" applyNumberFormat="0" applyAlignment="0" applyProtection="0"/>
    <xf numFmtId="4" fontId="14" fillId="0" borderId="38">
      <alignment horizontal="right" vertical="center"/>
    </xf>
    <xf numFmtId="4" fontId="11" fillId="9" borderId="39">
      <alignment horizontal="right" vertical="center"/>
    </xf>
    <xf numFmtId="0" fontId="28" fillId="18" borderId="48" applyNumberFormat="0" applyAlignment="0" applyProtection="0"/>
    <xf numFmtId="0" fontId="25"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11" fillId="9" borderId="38">
      <alignment horizontal="right" vertical="center"/>
    </xf>
    <xf numFmtId="0" fontId="37" fillId="18" borderId="48" applyNumberFormat="0" applyAlignment="0" applyProtection="0"/>
    <xf numFmtId="4" fontId="11" fillId="9" borderId="38">
      <alignment horizontal="right" vertical="center"/>
    </xf>
    <xf numFmtId="0" fontId="14" fillId="8" borderId="38"/>
    <xf numFmtId="0" fontId="37" fillId="18" borderId="48" applyNumberFormat="0" applyAlignment="0" applyProtection="0"/>
    <xf numFmtId="0" fontId="14" fillId="0" borderId="38">
      <alignment horizontal="right" vertical="center"/>
    </xf>
    <xf numFmtId="0" fontId="37" fillId="18" borderId="48" applyNumberFormat="0" applyAlignment="0" applyProtection="0"/>
    <xf numFmtId="0" fontId="11" fillId="7" borderId="38">
      <alignment horizontal="right" vertical="center"/>
    </xf>
    <xf numFmtId="4" fontId="14" fillId="0" borderId="38">
      <alignment horizontal="right" vertical="center"/>
    </xf>
    <xf numFmtId="49" fontId="13" fillId="0" borderId="38" applyNumberFormat="0" applyFill="0" applyBorder="0" applyProtection="0">
      <alignment horizontal="left" vertical="center"/>
    </xf>
    <xf numFmtId="0" fontId="24" fillId="31" borderId="48" applyNumberFormat="0" applyAlignment="0" applyProtection="0"/>
    <xf numFmtId="0" fontId="29" fillId="0" borderId="49" applyNumberFormat="0" applyFill="0" applyAlignment="0" applyProtection="0"/>
    <xf numFmtId="49" fontId="14" fillId="0" borderId="38" applyNumberFormat="0" applyFont="0" applyFill="0" applyBorder="0" applyProtection="0">
      <alignment horizontal="left" vertical="center" indent="2"/>
    </xf>
    <xf numFmtId="0" fontId="44" fillId="0" borderId="49" applyNumberFormat="0" applyFill="0" applyAlignment="0" applyProtection="0"/>
    <xf numFmtId="0" fontId="11" fillId="9" borderId="38">
      <alignment horizontal="right" vertical="center"/>
    </xf>
    <xf numFmtId="4" fontId="11" fillId="9" borderId="38">
      <alignment horizontal="right" vertical="center"/>
    </xf>
    <xf numFmtId="0" fontId="25" fillId="31" borderId="48" applyNumberFormat="0" applyAlignment="0" applyProtection="0"/>
    <xf numFmtId="0" fontId="11" fillId="9" borderId="40">
      <alignment horizontal="right" vertical="center"/>
    </xf>
    <xf numFmtId="0" fontId="14" fillId="9" borderId="41">
      <alignment horizontal="left" vertical="center" wrapText="1" indent="2"/>
    </xf>
    <xf numFmtId="4" fontId="16" fillId="7" borderId="38">
      <alignment horizontal="right" vertical="center"/>
    </xf>
    <xf numFmtId="0" fontId="11" fillId="9" borderId="40">
      <alignment horizontal="right" vertical="center"/>
    </xf>
    <xf numFmtId="4" fontId="11" fillId="9" borderId="40">
      <alignment horizontal="right" vertical="center"/>
    </xf>
    <xf numFmtId="0" fontId="14" fillId="7" borderId="39">
      <alignment horizontal="left" vertical="center"/>
    </xf>
    <xf numFmtId="0" fontId="11" fillId="9" borderId="38">
      <alignment horizontal="right" vertical="center"/>
    </xf>
    <xf numFmtId="0" fontId="19" fillId="34" borderId="50" applyNumberFormat="0" applyFont="0" applyAlignment="0" applyProtection="0"/>
    <xf numFmtId="0" fontId="14" fillId="0" borderId="38" applyNumberFormat="0" applyFill="0" applyAlignment="0" applyProtection="0"/>
    <xf numFmtId="0" fontId="19" fillId="34" borderId="50" applyNumberFormat="0" applyFont="0" applyAlignment="0" applyProtection="0"/>
    <xf numFmtId="0" fontId="16" fillId="7" borderId="38">
      <alignment horizontal="right" vertical="center"/>
    </xf>
    <xf numFmtId="0" fontId="11" fillId="7" borderId="38">
      <alignment horizontal="right" vertical="center"/>
    </xf>
    <xf numFmtId="0" fontId="25" fillId="31" borderId="48" applyNumberFormat="0" applyAlignment="0" applyProtection="0"/>
    <xf numFmtId="49" fontId="13" fillId="0" borderId="38" applyNumberFormat="0" applyFill="0" applyBorder="0" applyProtection="0">
      <alignment horizontal="left" vertical="center"/>
    </xf>
    <xf numFmtId="0" fontId="37" fillId="18" borderId="48" applyNumberFormat="0" applyAlignment="0" applyProtection="0"/>
    <xf numFmtId="0" fontId="11" fillId="9" borderId="38">
      <alignment horizontal="right" vertical="center"/>
    </xf>
    <xf numFmtId="49" fontId="14" fillId="0" borderId="39" applyNumberFormat="0" applyFont="0" applyFill="0" applyBorder="0" applyProtection="0">
      <alignment horizontal="left" vertical="center" indent="5"/>
    </xf>
    <xf numFmtId="0" fontId="44" fillId="0" borderId="49" applyNumberFormat="0" applyFill="0" applyAlignment="0" applyProtection="0"/>
    <xf numFmtId="0" fontId="25" fillId="31" borderId="48" applyNumberFormat="0" applyAlignment="0" applyProtection="0"/>
    <xf numFmtId="0" fontId="14" fillId="0" borderId="41">
      <alignment horizontal="left" vertical="center" wrapText="1" indent="2"/>
    </xf>
    <xf numFmtId="0" fontId="11" fillId="7" borderId="38">
      <alignment horizontal="right" vertical="center"/>
    </xf>
    <xf numFmtId="0" fontId="44" fillId="0" borderId="49" applyNumberFormat="0" applyFill="0" applyAlignment="0" applyProtection="0"/>
    <xf numFmtId="4" fontId="11" fillId="7" borderId="38">
      <alignment horizontal="right" vertical="center"/>
    </xf>
    <xf numFmtId="0" fontId="19" fillId="34" borderId="50" applyNumberFormat="0" applyFont="0" applyAlignment="0" applyProtection="0"/>
    <xf numFmtId="0" fontId="14" fillId="0" borderId="38" applyNumberFormat="0" applyFill="0" applyAlignment="0" applyProtection="0"/>
    <xf numFmtId="4" fontId="14" fillId="0" borderId="38" applyFill="0" applyBorder="0" applyProtection="0">
      <alignment horizontal="right" vertical="center"/>
    </xf>
    <xf numFmtId="4" fontId="11" fillId="9" borderId="40">
      <alignment horizontal="right" vertical="center"/>
    </xf>
    <xf numFmtId="0" fontId="14" fillId="8" borderId="38"/>
    <xf numFmtId="4" fontId="11" fillId="9" borderId="38">
      <alignment horizontal="right" vertical="center"/>
    </xf>
    <xf numFmtId="0" fontId="14" fillId="9" borderId="41">
      <alignment horizontal="left" vertical="center" wrapText="1" indent="2"/>
    </xf>
    <xf numFmtId="0" fontId="14" fillId="0" borderId="41">
      <alignment horizontal="left" vertical="center" wrapText="1" indent="2"/>
    </xf>
    <xf numFmtId="49" fontId="14" fillId="0" borderId="39" applyNumberFormat="0" applyFont="0" applyFill="0" applyBorder="0" applyProtection="0">
      <alignment horizontal="left" vertical="center" indent="5"/>
    </xf>
    <xf numFmtId="0" fontId="11" fillId="9" borderId="39">
      <alignment horizontal="right" vertical="center"/>
    </xf>
    <xf numFmtId="4" fontId="11" fillId="9" borderId="39">
      <alignment horizontal="right" vertical="center"/>
    </xf>
    <xf numFmtId="0" fontId="14" fillId="7" borderId="39">
      <alignment horizontal="left" vertical="center"/>
    </xf>
    <xf numFmtId="0" fontId="14" fillId="0" borderId="41">
      <alignment horizontal="left" vertical="center" wrapText="1" indent="2"/>
    </xf>
    <xf numFmtId="0" fontId="11" fillId="9" borderId="39">
      <alignment horizontal="right" vertical="center"/>
    </xf>
    <xf numFmtId="0" fontId="11" fillId="9" borderId="39">
      <alignment horizontal="right" vertical="center"/>
    </xf>
    <xf numFmtId="4" fontId="11" fillId="9" borderId="39">
      <alignment horizontal="right" vertical="center"/>
    </xf>
    <xf numFmtId="0" fontId="14" fillId="9" borderId="41">
      <alignment horizontal="left" vertical="center" wrapText="1" indent="2"/>
    </xf>
    <xf numFmtId="0" fontId="14" fillId="0" borderId="41">
      <alignment horizontal="left" vertical="center" wrapText="1" indent="2"/>
    </xf>
    <xf numFmtId="0" fontId="14" fillId="7" borderId="39">
      <alignment horizontal="left" vertical="center"/>
    </xf>
    <xf numFmtId="49" fontId="14" fillId="0" borderId="39" applyNumberFormat="0" applyFont="0" applyFill="0" applyBorder="0" applyProtection="0">
      <alignment horizontal="left" vertical="center" indent="5"/>
    </xf>
    <xf numFmtId="0" fontId="41" fillId="31" borderId="47"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48" applyNumberFormat="0" applyAlignment="0" applyProtection="0"/>
    <xf numFmtId="0" fontId="25" fillId="31" borderId="48"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19" fillId="34" borderId="54" applyNumberFormat="0" applyFont="0" applyAlignment="0" applyProtection="0"/>
    <xf numFmtId="0" fontId="44" fillId="0" borderId="49" applyNumberFormat="0" applyFill="0" applyAlignment="0" applyProtection="0"/>
    <xf numFmtId="0" fontId="24" fillId="31" borderId="48" applyNumberFormat="0" applyAlignment="0" applyProtection="0"/>
    <xf numFmtId="0" fontId="12" fillId="34" borderId="63" applyNumberFormat="0" applyFont="0" applyAlignment="0" applyProtection="0"/>
    <xf numFmtId="0" fontId="25" fillId="31"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0" fontId="37" fillId="18" borderId="52" applyNumberFormat="0" applyAlignment="0" applyProtection="0"/>
    <xf numFmtId="0" fontId="24" fillId="31" borderId="61" applyNumberFormat="0" applyAlignment="0" applyProtection="0"/>
    <xf numFmtId="0" fontId="19" fillId="34" borderId="63" applyNumberFormat="0" applyFont="0" applyAlignment="0" applyProtection="0"/>
    <xf numFmtId="0" fontId="25" fillId="31" borderId="61" applyNumberFormat="0" applyAlignment="0" applyProtection="0"/>
    <xf numFmtId="0" fontId="19" fillId="34" borderId="63" applyNumberFormat="0" applyFont="0" applyAlignment="0" applyProtection="0"/>
    <xf numFmtId="0" fontId="29" fillId="0" borderId="49" applyNumberFormat="0" applyFill="0" applyAlignment="0" applyProtection="0"/>
    <xf numFmtId="0" fontId="28" fillId="18" borderId="61" applyNumberFormat="0" applyAlignment="0" applyProtection="0"/>
    <xf numFmtId="0" fontId="29" fillId="0" borderId="53" applyNumberFormat="0" applyFill="0" applyAlignment="0" applyProtection="0"/>
    <xf numFmtId="0" fontId="25" fillId="31" borderId="48" applyNumberFormat="0" applyAlignment="0" applyProtection="0"/>
    <xf numFmtId="0" fontId="28" fillId="18" borderId="52" applyNumberFormat="0" applyAlignment="0" applyProtection="0"/>
    <xf numFmtId="0" fontId="37" fillId="18"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25" fillId="31" borderId="52" applyNumberFormat="0" applyAlignment="0" applyProtection="0"/>
    <xf numFmtId="0" fontId="12" fillId="34" borderId="50" applyNumberFormat="0" applyFont="0" applyAlignment="0" applyProtection="0"/>
    <xf numFmtId="0" fontId="41" fillId="31" borderId="51" applyNumberFormat="0" applyAlignment="0" applyProtection="0"/>
    <xf numFmtId="0" fontId="44" fillId="0" borderId="49" applyNumberFormat="0" applyFill="0" applyAlignment="0" applyProtection="0"/>
    <xf numFmtId="0" fontId="37" fillId="18" borderId="61" applyNumberFormat="0" applyAlignment="0" applyProtection="0"/>
    <xf numFmtId="0" fontId="44" fillId="0" borderId="53" applyNumberFormat="0" applyFill="0" applyAlignment="0" applyProtection="0"/>
    <xf numFmtId="0" fontId="28" fillId="18" borderId="52" applyNumberFormat="0" applyAlignment="0" applyProtection="0"/>
    <xf numFmtId="0" fontId="29" fillId="0" borderId="62" applyNumberFormat="0" applyFill="0" applyAlignment="0" applyProtection="0"/>
    <xf numFmtId="0" fontId="25" fillId="31" borderId="52" applyNumberFormat="0" applyAlignment="0" applyProtection="0"/>
    <xf numFmtId="0" fontId="29" fillId="0" borderId="53" applyNumberFormat="0" applyFill="0" applyAlignment="0" applyProtection="0"/>
    <xf numFmtId="0" fontId="25" fillId="31" borderId="52" applyNumberFormat="0" applyAlignment="0" applyProtection="0"/>
    <xf numFmtId="0" fontId="41" fillId="31" borderId="51" applyNumberFormat="0" applyAlignment="0" applyProtection="0"/>
    <xf numFmtId="0" fontId="24" fillId="31" borderId="52" applyNumberFormat="0" applyAlignment="0" applyProtection="0"/>
    <xf numFmtId="0" fontId="25" fillId="31" borderId="48" applyNumberFormat="0" applyAlignment="0" applyProtection="0"/>
    <xf numFmtId="0" fontId="25" fillId="31" borderId="52" applyNumberFormat="0" applyAlignment="0" applyProtection="0"/>
    <xf numFmtId="0" fontId="37" fillId="18" borderId="48" applyNumberFormat="0" applyAlignment="0" applyProtection="0"/>
    <xf numFmtId="0" fontId="41" fillId="31" borderId="47" applyNumberFormat="0" applyAlignment="0" applyProtection="0"/>
    <xf numFmtId="0" fontId="41" fillId="31" borderId="51" applyNumberFormat="0" applyAlignment="0" applyProtection="0"/>
    <xf numFmtId="0" fontId="24" fillId="31" borderId="61" applyNumberFormat="0" applyAlignment="0" applyProtection="0"/>
    <xf numFmtId="0" fontId="44" fillId="0" borderId="49" applyNumberFormat="0" applyFill="0" applyAlignment="0" applyProtection="0"/>
    <xf numFmtId="0" fontId="12" fillId="34" borderId="50" applyNumberFormat="0" applyFont="0" applyAlignment="0" applyProtection="0"/>
    <xf numFmtId="0" fontId="19" fillId="34" borderId="50" applyNumberFormat="0" applyFont="0" applyAlignment="0" applyProtection="0"/>
    <xf numFmtId="0" fontId="29" fillId="0" borderId="49"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0" fontId="12" fillId="34" borderId="63" applyNumberFormat="0" applyFont="0" applyAlignment="0" applyProtection="0"/>
    <xf numFmtId="0" fontId="29" fillId="0" borderId="49" applyNumberFormat="0" applyFill="0" applyAlignment="0" applyProtection="0"/>
    <xf numFmtId="0" fontId="37" fillId="18" borderId="52" applyNumberFormat="0" applyAlignment="0" applyProtection="0"/>
    <xf numFmtId="0" fontId="25" fillId="31" borderId="61" applyNumberFormat="0" applyAlignment="0" applyProtection="0"/>
    <xf numFmtId="0" fontId="44" fillId="0" borderId="53" applyNumberFormat="0" applyFill="0" applyAlignment="0" applyProtection="0"/>
    <xf numFmtId="0" fontId="29" fillId="0" borderId="53" applyNumberFormat="0" applyFill="0" applyAlignment="0" applyProtection="0"/>
    <xf numFmtId="0" fontId="41" fillId="31" borderId="47" applyNumberFormat="0" applyAlignment="0" applyProtection="0"/>
    <xf numFmtId="0" fontId="25" fillId="31" borderId="52" applyNumberFormat="0" applyAlignment="0" applyProtection="0"/>
    <xf numFmtId="0" fontId="28" fillId="18" borderId="48" applyNumberFormat="0" applyAlignment="0" applyProtection="0"/>
    <xf numFmtId="0" fontId="24" fillId="31" borderId="61" applyNumberFormat="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41" fillId="31" borderId="60" applyNumberFormat="0" applyAlignment="0" applyProtection="0"/>
    <xf numFmtId="0" fontId="37" fillId="18" borderId="52" applyNumberFormat="0" applyAlignment="0" applyProtection="0"/>
    <xf numFmtId="0" fontId="28" fillId="18" borderId="48" applyNumberFormat="0" applyAlignment="0" applyProtection="0"/>
    <xf numFmtId="0" fontId="25" fillId="31" borderId="48" applyNumberFormat="0" applyAlignment="0" applyProtection="0"/>
    <xf numFmtId="0" fontId="28" fillId="18" borderId="61" applyNumberFormat="0" applyAlignment="0" applyProtection="0"/>
    <xf numFmtId="0" fontId="37" fillId="18" borderId="52" applyNumberFormat="0" applyAlignment="0" applyProtection="0"/>
    <xf numFmtId="0" fontId="28" fillId="18" borderId="61" applyNumberFormat="0" applyAlignment="0" applyProtection="0"/>
    <xf numFmtId="0" fontId="41" fillId="31" borderId="47" applyNumberFormat="0" applyAlignment="0" applyProtection="0"/>
    <xf numFmtId="0" fontId="37" fillId="18" borderId="48" applyNumberFormat="0" applyAlignment="0" applyProtection="0"/>
    <xf numFmtId="0" fontId="24" fillId="31" borderId="48" applyNumberFormat="0" applyAlignment="0" applyProtection="0"/>
    <xf numFmtId="0" fontId="22" fillId="31" borderId="47" applyNumberFormat="0" applyAlignment="0" applyProtection="0"/>
    <xf numFmtId="0" fontId="28" fillId="18" borderId="52" applyNumberFormat="0" applyAlignment="0" applyProtection="0"/>
    <xf numFmtId="0" fontId="22" fillId="31" borderId="51" applyNumberFormat="0" applyAlignment="0" applyProtection="0"/>
    <xf numFmtId="0" fontId="37"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44" fillId="0" borderId="62" applyNumberFormat="0" applyFill="0" applyAlignment="0" applyProtection="0"/>
    <xf numFmtId="0" fontId="12" fillId="34" borderId="54" applyNumberFormat="0" applyFont="0" applyAlignment="0" applyProtection="0"/>
    <xf numFmtId="0" fontId="41" fillId="31" borderId="51" applyNumberFormat="0" applyAlignment="0" applyProtection="0"/>
    <xf numFmtId="0" fontId="44" fillId="0" borderId="49" applyNumberFormat="0" applyFill="0" applyAlignment="0" applyProtection="0"/>
    <xf numFmtId="0" fontId="29" fillId="0" borderId="53" applyNumberFormat="0" applyFill="0" applyAlignment="0" applyProtection="0"/>
    <xf numFmtId="0" fontId="44" fillId="0" borderId="53" applyNumberFormat="0" applyFill="0" applyAlignment="0" applyProtection="0"/>
    <xf numFmtId="0" fontId="24" fillId="31" borderId="61" applyNumberFormat="0" applyAlignment="0" applyProtection="0"/>
    <xf numFmtId="0" fontId="28" fillId="18" borderId="48" applyNumberFormat="0" applyAlignment="0" applyProtection="0"/>
    <xf numFmtId="0" fontId="41" fillId="31" borderId="51" applyNumberFormat="0" applyAlignment="0" applyProtection="0"/>
    <xf numFmtId="0" fontId="44" fillId="0" borderId="53" applyNumberFormat="0" applyFill="0" applyAlignment="0" applyProtection="0"/>
    <xf numFmtId="0" fontId="44" fillId="0" borderId="49" applyNumberFormat="0" applyFill="0" applyAlignment="0" applyProtection="0"/>
    <xf numFmtId="0" fontId="37" fillId="18" borderId="48" applyNumberFormat="0" applyAlignment="0" applyProtection="0"/>
    <xf numFmtId="0" fontId="41" fillId="31" borderId="47" applyNumberFormat="0" applyAlignment="0" applyProtection="0"/>
    <xf numFmtId="0" fontId="19" fillId="34" borderId="63" applyNumberFormat="0" applyFont="0" applyAlignment="0" applyProtection="0"/>
    <xf numFmtId="0" fontId="29" fillId="0" borderId="53" applyNumberFormat="0" applyFill="0" applyAlignment="0" applyProtection="0"/>
    <xf numFmtId="0" fontId="37" fillId="18" borderId="52" applyNumberFormat="0" applyAlignment="0" applyProtection="0"/>
    <xf numFmtId="0" fontId="28" fillId="18" borderId="48" applyNumberFormat="0" applyAlignment="0" applyProtection="0"/>
    <xf numFmtId="0" fontId="29" fillId="0" borderId="49" applyNumberFormat="0" applyFill="0" applyAlignment="0" applyProtection="0"/>
    <xf numFmtId="0" fontId="25" fillId="31" borderId="61" applyNumberFormat="0" applyAlignment="0" applyProtection="0"/>
    <xf numFmtId="49" fontId="14" fillId="0" borderId="55" applyNumberFormat="0" applyFont="0" applyFill="0" applyBorder="0" applyProtection="0">
      <alignment horizontal="left" vertical="center" indent="5"/>
    </xf>
    <xf numFmtId="0" fontId="29" fillId="0" borderId="49" applyNumberFormat="0" applyFill="0" applyAlignment="0" applyProtection="0"/>
    <xf numFmtId="0" fontId="29" fillId="0" borderId="62" applyNumberFormat="0" applyFill="0" applyAlignment="0" applyProtection="0"/>
    <xf numFmtId="0" fontId="19" fillId="34" borderId="50" applyNumberFormat="0" applyFont="0" applyAlignment="0" applyProtection="0"/>
    <xf numFmtId="0" fontId="28" fillId="18" borderId="52" applyNumberFormat="0" applyAlignment="0" applyProtection="0"/>
    <xf numFmtId="0" fontId="24" fillId="31" borderId="61" applyNumberFormat="0" applyAlignment="0" applyProtection="0"/>
    <xf numFmtId="0" fontId="28" fillId="18" borderId="52" applyNumberFormat="0" applyAlignment="0" applyProtection="0"/>
    <xf numFmtId="0" fontId="24" fillId="31" borderId="61" applyNumberFormat="0" applyAlignment="0" applyProtection="0"/>
    <xf numFmtId="0" fontId="25" fillId="31" borderId="52" applyNumberFormat="0" applyAlignment="0" applyProtection="0"/>
    <xf numFmtId="0" fontId="37" fillId="18" borderId="52" applyNumberFormat="0" applyAlignment="0" applyProtection="0"/>
    <xf numFmtId="0" fontId="12" fillId="34" borderId="63" applyNumberFormat="0" applyFont="0" applyAlignment="0" applyProtection="0"/>
    <xf numFmtId="0" fontId="28" fillId="18" borderId="52" applyNumberFormat="0" applyAlignment="0" applyProtection="0"/>
    <xf numFmtId="0" fontId="25" fillId="31" borderId="48" applyNumberFormat="0" applyAlignment="0" applyProtection="0"/>
    <xf numFmtId="0" fontId="12" fillId="34" borderId="50" applyNumberFormat="0" applyFont="0" applyAlignment="0" applyProtection="0"/>
    <xf numFmtId="0" fontId="44" fillId="0" borderId="49" applyNumberFormat="0" applyFill="0" applyAlignment="0" applyProtection="0"/>
    <xf numFmtId="0" fontId="19" fillId="34" borderId="50" applyNumberFormat="0" applyFont="0" applyAlignment="0" applyProtection="0"/>
    <xf numFmtId="0" fontId="25" fillId="31" borderId="61" applyNumberFormat="0" applyAlignment="0" applyProtection="0"/>
    <xf numFmtId="0" fontId="25" fillId="31" borderId="48" applyNumberFormat="0" applyAlignment="0" applyProtection="0"/>
    <xf numFmtId="0" fontId="41" fillId="31" borderId="47" applyNumberFormat="0" applyAlignment="0" applyProtection="0"/>
    <xf numFmtId="0" fontId="24" fillId="31" borderId="52" applyNumberFormat="0" applyAlignment="0" applyProtection="0"/>
    <xf numFmtId="0" fontId="24" fillId="31" borderId="52" applyNumberFormat="0" applyAlignment="0" applyProtection="0"/>
    <xf numFmtId="0" fontId="25" fillId="31" borderId="48" applyNumberFormat="0" applyAlignment="0" applyProtection="0"/>
    <xf numFmtId="0" fontId="37" fillId="18" borderId="48" applyNumberFormat="0" applyAlignment="0" applyProtection="0"/>
    <xf numFmtId="0" fontId="25" fillId="31" borderId="61" applyNumberFormat="0" applyAlignment="0" applyProtection="0"/>
    <xf numFmtId="0" fontId="19" fillId="34" borderId="54" applyNumberFormat="0" applyFont="0" applyAlignment="0" applyProtection="0"/>
    <xf numFmtId="0" fontId="44" fillId="0" borderId="53" applyNumberFormat="0" applyFill="0" applyAlignment="0" applyProtection="0"/>
    <xf numFmtId="0" fontId="29" fillId="0" borderId="53" applyNumberFormat="0" applyFill="0" applyAlignment="0" applyProtection="0"/>
    <xf numFmtId="0" fontId="41" fillId="31" borderId="47" applyNumberFormat="0" applyAlignment="0" applyProtection="0"/>
    <xf numFmtId="0" fontId="24" fillId="31" borderId="61" applyNumberFormat="0" applyAlignment="0" applyProtection="0"/>
    <xf numFmtId="0" fontId="19" fillId="34" borderId="63" applyNumberFormat="0" applyFont="0" applyAlignment="0" applyProtection="0"/>
    <xf numFmtId="0" fontId="37" fillId="18" borderId="48" applyNumberFormat="0" applyAlignment="0" applyProtection="0"/>
    <xf numFmtId="0" fontId="24" fillId="31" borderId="48" applyNumberFormat="0" applyAlignment="0" applyProtection="0"/>
    <xf numFmtId="0" fontId="29" fillId="0" borderId="49" applyNumberFormat="0" applyFill="0" applyAlignment="0" applyProtection="0"/>
    <xf numFmtId="0" fontId="41" fillId="31" borderId="47" applyNumberFormat="0" applyAlignment="0" applyProtection="0"/>
    <xf numFmtId="0" fontId="24" fillId="31" borderId="52" applyNumberFormat="0" applyAlignment="0" applyProtection="0"/>
    <xf numFmtId="0" fontId="19" fillId="34" borderId="50" applyNumberFormat="0" applyFont="0" applyAlignment="0" applyProtection="0"/>
    <xf numFmtId="0" fontId="25" fillId="31" borderId="48" applyNumberFormat="0" applyAlignment="0" applyProtection="0"/>
    <xf numFmtId="0" fontId="24" fillId="31" borderId="48" applyNumberFormat="0" applyAlignment="0" applyProtection="0"/>
    <xf numFmtId="0" fontId="22" fillId="31" borderId="47" applyNumberFormat="0" applyAlignment="0" applyProtection="0"/>
    <xf numFmtId="0" fontId="24"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29" fillId="0" borderId="49" applyNumberFormat="0" applyFill="0" applyAlignment="0" applyProtection="0"/>
    <xf numFmtId="0" fontId="22" fillId="31" borderId="47" applyNumberFormat="0" applyAlignment="0" applyProtection="0"/>
    <xf numFmtId="0" fontId="28" fillId="18" borderId="48" applyNumberFormat="0" applyAlignment="0" applyProtection="0"/>
    <xf numFmtId="0" fontId="37" fillId="18" borderId="48" applyNumberFormat="0" applyAlignment="0" applyProtection="0"/>
    <xf numFmtId="0" fontId="12" fillId="34" borderId="50" applyNumberFormat="0" applyFont="0" applyAlignment="0" applyProtection="0"/>
    <xf numFmtId="0" fontId="44" fillId="0" borderId="49" applyNumberFormat="0" applyFill="0" applyAlignment="0" applyProtection="0"/>
    <xf numFmtId="0" fontId="22" fillId="31" borderId="51" applyNumberFormat="0" applyAlignment="0" applyProtection="0"/>
    <xf numFmtId="0" fontId="22" fillId="31" borderId="47" applyNumberFormat="0" applyAlignment="0" applyProtection="0"/>
    <xf numFmtId="0" fontId="37" fillId="18" borderId="48" applyNumberFormat="0" applyAlignment="0" applyProtection="0"/>
    <xf numFmtId="0" fontId="19" fillId="34" borderId="63" applyNumberFormat="0" applyFont="0" applyAlignment="0" applyProtection="0"/>
    <xf numFmtId="0" fontId="19" fillId="34" borderId="50" applyNumberFormat="0" applyFont="0" applyAlignment="0" applyProtection="0"/>
    <xf numFmtId="0" fontId="41" fillId="31" borderId="60"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37" fillId="18" borderId="48" applyNumberFormat="0" applyAlignment="0" applyProtection="0"/>
    <xf numFmtId="0" fontId="25" fillId="31" borderId="48" applyNumberFormat="0" applyAlignment="0" applyProtection="0"/>
    <xf numFmtId="0" fontId="44" fillId="0" borderId="62" applyNumberFormat="0" applyFill="0" applyAlignment="0" applyProtection="0"/>
    <xf numFmtId="0" fontId="19" fillId="34" borderId="50" applyNumberFormat="0" applyFont="0" applyAlignment="0" applyProtection="0"/>
    <xf numFmtId="0" fontId="41" fillId="31" borderId="47" applyNumberFormat="0" applyAlignment="0" applyProtection="0"/>
    <xf numFmtId="0" fontId="29" fillId="0" borderId="62" applyNumberFormat="0" applyFill="0" applyAlignment="0" applyProtection="0"/>
    <xf numFmtId="0" fontId="24" fillId="31" borderId="48" applyNumberFormat="0" applyAlignment="0" applyProtection="0"/>
    <xf numFmtId="0" fontId="25" fillId="31" borderId="52" applyNumberFormat="0" applyAlignment="0" applyProtection="0"/>
    <xf numFmtId="0" fontId="41" fillId="31" borderId="51" applyNumberFormat="0" applyAlignment="0" applyProtection="0"/>
    <xf numFmtId="0" fontId="24" fillId="31" borderId="61" applyNumberFormat="0" applyAlignment="0" applyProtection="0"/>
    <xf numFmtId="0" fontId="29" fillId="0" borderId="49" applyNumberFormat="0" applyFill="0" applyAlignment="0" applyProtection="0"/>
    <xf numFmtId="0" fontId="29" fillId="0" borderId="53" applyNumberFormat="0" applyFill="0" applyAlignment="0" applyProtection="0"/>
    <xf numFmtId="0" fontId="22" fillId="31" borderId="60" applyNumberFormat="0" applyAlignment="0" applyProtection="0"/>
    <xf numFmtId="0" fontId="25" fillId="31" borderId="48" applyNumberFormat="0" applyAlignment="0" applyProtection="0"/>
    <xf numFmtId="0" fontId="44" fillId="0" borderId="49" applyNumberFormat="0" applyFill="0" applyAlignment="0" applyProtection="0"/>
    <xf numFmtId="0" fontId="24" fillId="31" borderId="61" applyNumberFormat="0" applyAlignment="0" applyProtection="0"/>
    <xf numFmtId="0" fontId="41" fillId="31" borderId="51" applyNumberFormat="0" applyAlignment="0" applyProtection="0"/>
    <xf numFmtId="0" fontId="28" fillId="18" borderId="48" applyNumberFormat="0" applyAlignment="0" applyProtection="0"/>
    <xf numFmtId="0" fontId="29" fillId="0" borderId="49" applyNumberFormat="0" applyFill="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12" fillId="34" borderId="50" applyNumberFormat="0" applyFont="0" applyAlignment="0" applyProtection="0"/>
    <xf numFmtId="0" fontId="22" fillId="31" borderId="47" applyNumberFormat="0" applyAlignment="0" applyProtection="0"/>
    <xf numFmtId="0" fontId="28" fillId="18" borderId="48" applyNumberFormat="0" applyAlignment="0" applyProtection="0"/>
    <xf numFmtId="0" fontId="28" fillId="18" borderId="48" applyNumberFormat="0" applyAlignment="0" applyProtection="0"/>
    <xf numFmtId="0" fontId="12" fillId="34" borderId="63" applyNumberFormat="0" applyFont="0" applyAlignment="0" applyProtection="0"/>
    <xf numFmtId="0" fontId="19" fillId="34" borderId="63" applyNumberFormat="0" applyFont="0" applyAlignment="0" applyProtection="0"/>
    <xf numFmtId="0" fontId="25" fillId="31" borderId="52" applyNumberFormat="0" applyAlignment="0" applyProtection="0"/>
    <xf numFmtId="0" fontId="28" fillId="18" borderId="52" applyNumberFormat="0" applyAlignment="0" applyProtection="0"/>
    <xf numFmtId="0" fontId="25" fillId="31" borderId="52" applyNumberFormat="0" applyAlignment="0" applyProtection="0"/>
    <xf numFmtId="0" fontId="19" fillId="34" borderId="54" applyNumberFormat="0" applyFont="0" applyAlignment="0" applyProtection="0"/>
    <xf numFmtId="0" fontId="25" fillId="31" borderId="48" applyNumberFormat="0" applyAlignment="0" applyProtection="0"/>
    <xf numFmtId="0" fontId="25" fillId="31" borderId="52" applyNumberFormat="0" applyAlignment="0" applyProtection="0"/>
    <xf numFmtId="0" fontId="44" fillId="0" borderId="53" applyNumberFormat="0" applyFill="0" applyAlignment="0" applyProtection="0"/>
    <xf numFmtId="0" fontId="37" fillId="18" borderId="48" applyNumberFormat="0" applyAlignment="0" applyProtection="0"/>
    <xf numFmtId="0" fontId="29" fillId="0" borderId="53" applyNumberFormat="0" applyFill="0" applyAlignment="0" applyProtection="0"/>
    <xf numFmtId="0" fontId="29" fillId="0" borderId="49" applyNumberFormat="0" applyFill="0" applyAlignment="0" applyProtection="0"/>
    <xf numFmtId="0" fontId="41" fillId="31" borderId="47" applyNumberFormat="0" applyAlignment="0" applyProtection="0"/>
    <xf numFmtId="0" fontId="29" fillId="0" borderId="62" applyNumberFormat="0" applyFill="0" applyAlignment="0" applyProtection="0"/>
    <xf numFmtId="0" fontId="44" fillId="0" borderId="49" applyNumberFormat="0" applyFill="0" applyAlignment="0" applyProtection="0"/>
    <xf numFmtId="0" fontId="19" fillId="34" borderId="63" applyNumberFormat="0" applyFont="0" applyAlignment="0" applyProtection="0"/>
    <xf numFmtId="0" fontId="24" fillId="31" borderId="52" applyNumberFormat="0" applyAlignment="0" applyProtection="0"/>
    <xf numFmtId="0" fontId="25" fillId="31" borderId="52" applyNumberFormat="0" applyAlignment="0" applyProtection="0"/>
    <xf numFmtId="0" fontId="24" fillId="31" borderId="48" applyNumberFormat="0" applyAlignment="0" applyProtection="0"/>
    <xf numFmtId="0" fontId="37" fillId="18" borderId="52" applyNumberFormat="0" applyAlignment="0" applyProtection="0"/>
    <xf numFmtId="0" fontId="44" fillId="0" borderId="49" applyNumberFormat="0" applyFill="0" applyAlignment="0" applyProtection="0"/>
    <xf numFmtId="0" fontId="25" fillId="31" borderId="48" applyNumberFormat="0" applyAlignment="0" applyProtection="0"/>
    <xf numFmtId="0" fontId="12" fillId="34" borderId="50" applyNumberFormat="0" applyFont="0" applyAlignment="0" applyProtection="0"/>
    <xf numFmtId="0" fontId="28" fillId="18" borderId="48" applyNumberFormat="0" applyAlignment="0" applyProtection="0"/>
    <xf numFmtId="0" fontId="29" fillId="0" borderId="49" applyNumberFormat="0" applyFill="0" applyAlignment="0" applyProtection="0"/>
    <xf numFmtId="0" fontId="37" fillId="18" borderId="61" applyNumberFormat="0" applyAlignment="0" applyProtection="0"/>
    <xf numFmtId="0" fontId="19" fillId="34" borderId="50" applyNumberFormat="0" applyFont="0" applyAlignment="0" applyProtection="0"/>
    <xf numFmtId="0" fontId="19" fillId="34" borderId="63" applyNumberFormat="0" applyFont="0" applyAlignment="0" applyProtection="0"/>
    <xf numFmtId="0" fontId="41" fillId="31" borderId="51" applyNumberFormat="0" applyAlignment="0" applyProtection="0"/>
    <xf numFmtId="0" fontId="41" fillId="31" borderId="47" applyNumberFormat="0" applyAlignment="0" applyProtection="0"/>
    <xf numFmtId="0" fontId="24" fillId="31" borderId="48" applyNumberFormat="0" applyAlignment="0" applyProtection="0"/>
    <xf numFmtId="0" fontId="19" fillId="34" borderId="63" applyNumberFormat="0" applyFont="0" applyAlignment="0" applyProtection="0"/>
    <xf numFmtId="0" fontId="28" fillId="18" borderId="48" applyNumberFormat="0" applyAlignment="0" applyProtection="0"/>
    <xf numFmtId="0" fontId="25" fillId="31" borderId="48" applyNumberFormat="0" applyAlignment="0" applyProtection="0"/>
    <xf numFmtId="0" fontId="41" fillId="31" borderId="47" applyNumberFormat="0" applyAlignment="0" applyProtection="0"/>
    <xf numFmtId="0" fontId="37" fillId="18" borderId="48" applyNumberFormat="0" applyAlignment="0" applyProtection="0"/>
    <xf numFmtId="0" fontId="44" fillId="0" borderId="62" applyNumberFormat="0" applyFill="0" applyAlignment="0" applyProtection="0"/>
    <xf numFmtId="0" fontId="29" fillId="0" borderId="49" applyNumberFormat="0" applyFill="0" applyAlignment="0" applyProtection="0"/>
    <xf numFmtId="0" fontId="24" fillId="31" borderId="48" applyNumberFormat="0" applyAlignment="0" applyProtection="0"/>
    <xf numFmtId="0" fontId="19" fillId="34" borderId="63" applyNumberFormat="0" applyFont="0" applyAlignment="0" applyProtection="0"/>
    <xf numFmtId="0" fontId="24" fillId="31" borderId="52" applyNumberFormat="0" applyAlignment="0" applyProtection="0"/>
    <xf numFmtId="0" fontId="22" fillId="31" borderId="60" applyNumberFormat="0" applyAlignment="0" applyProtection="0"/>
    <xf numFmtId="0" fontId="37" fillId="18" borderId="48" applyNumberFormat="0" applyAlignment="0" applyProtection="0"/>
    <xf numFmtId="0" fontId="29" fillId="0" borderId="62" applyNumberFormat="0" applyFill="0" applyAlignment="0" applyProtection="0"/>
    <xf numFmtId="0" fontId="19" fillId="34" borderId="50" applyNumberFormat="0" applyFont="0" applyAlignment="0" applyProtection="0"/>
    <xf numFmtId="0" fontId="37" fillId="18" borderId="48" applyNumberFormat="0" applyAlignment="0" applyProtection="0"/>
    <xf numFmtId="0" fontId="25" fillId="31" borderId="61" applyNumberFormat="0" applyAlignment="0" applyProtection="0"/>
    <xf numFmtId="0" fontId="44" fillId="0" borderId="49" applyNumberFormat="0" applyFill="0" applyAlignment="0" applyProtection="0"/>
    <xf numFmtId="0" fontId="24" fillId="31" borderId="48" applyNumberFormat="0" applyAlignment="0" applyProtection="0"/>
    <xf numFmtId="0" fontId="29" fillId="0" borderId="53" applyNumberFormat="0" applyFill="0" applyAlignment="0" applyProtection="0"/>
    <xf numFmtId="0" fontId="29" fillId="0" borderId="62" applyNumberFormat="0" applyFill="0" applyAlignment="0" applyProtection="0"/>
    <xf numFmtId="0" fontId="44" fillId="0" borderId="49" applyNumberFormat="0" applyFill="0" applyAlignment="0" applyProtection="0"/>
    <xf numFmtId="0" fontId="41" fillId="31" borderId="47" applyNumberFormat="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25" fillId="31" borderId="48" applyNumberFormat="0" applyAlignment="0" applyProtection="0"/>
    <xf numFmtId="0" fontId="28" fillId="18" borderId="61" applyNumberFormat="0" applyAlignment="0" applyProtection="0"/>
    <xf numFmtId="0" fontId="24" fillId="31" borderId="52" applyNumberFormat="0" applyAlignment="0" applyProtection="0"/>
    <xf numFmtId="0" fontId="28" fillId="18" borderId="48" applyNumberFormat="0" applyAlignment="0" applyProtection="0"/>
    <xf numFmtId="0" fontId="22" fillId="31" borderId="47" applyNumberFormat="0" applyAlignment="0" applyProtection="0"/>
    <xf numFmtId="0" fontId="29" fillId="0" borderId="49" applyNumberFormat="0" applyFill="0" applyAlignment="0" applyProtection="0"/>
    <xf numFmtId="0" fontId="25" fillId="31" borderId="61" applyNumberFormat="0" applyAlignment="0" applyProtection="0"/>
    <xf numFmtId="0" fontId="37" fillId="18" borderId="52" applyNumberFormat="0" applyAlignment="0" applyProtection="0"/>
    <xf numFmtId="0" fontId="37" fillId="18" borderId="61" applyNumberFormat="0" applyAlignment="0" applyProtection="0"/>
    <xf numFmtId="0" fontId="25" fillId="31" borderId="61" applyNumberFormat="0" applyAlignment="0" applyProtection="0"/>
    <xf numFmtId="0" fontId="24" fillId="31" borderId="48" applyNumberFormat="0" applyAlignment="0" applyProtection="0"/>
    <xf numFmtId="0" fontId="19" fillId="34" borderId="50" applyNumberFormat="0" applyFont="0" applyAlignment="0" applyProtection="0"/>
    <xf numFmtId="0" fontId="29" fillId="0" borderId="62" applyNumberFormat="0" applyFill="0" applyAlignment="0" applyProtection="0"/>
    <xf numFmtId="0" fontId="29" fillId="0" borderId="49" applyNumberFormat="0" applyFill="0" applyAlignment="0" applyProtection="0"/>
    <xf numFmtId="0" fontId="12" fillId="34" borderId="54" applyNumberFormat="0" applyFont="0" applyAlignment="0" applyProtection="0"/>
    <xf numFmtId="0" fontId="44" fillId="0" borderId="49" applyNumberFormat="0" applyFill="0" applyAlignment="0" applyProtection="0"/>
    <xf numFmtId="0" fontId="28" fillId="18" borderId="48" applyNumberFormat="0" applyAlignment="0" applyProtection="0"/>
    <xf numFmtId="4" fontId="14" fillId="0" borderId="56" applyFill="0" applyBorder="0" applyProtection="0">
      <alignment horizontal="right" vertical="center"/>
    </xf>
    <xf numFmtId="0" fontId="19" fillId="34" borderId="54" applyNumberFormat="0" applyFont="0" applyAlignment="0" applyProtection="0"/>
    <xf numFmtId="0" fontId="41" fillId="31" borderId="51" applyNumberFormat="0" applyAlignment="0" applyProtection="0"/>
    <xf numFmtId="0" fontId="25" fillId="31" borderId="61" applyNumberFormat="0" applyAlignment="0" applyProtection="0"/>
    <xf numFmtId="0" fontId="28" fillId="18" borderId="61" applyNumberFormat="0" applyAlignment="0" applyProtection="0"/>
    <xf numFmtId="0" fontId="25" fillId="31" borderId="48" applyNumberFormat="0" applyAlignment="0" applyProtection="0"/>
    <xf numFmtId="0" fontId="41" fillId="31" borderId="51" applyNumberFormat="0" applyAlignment="0" applyProtection="0"/>
    <xf numFmtId="0" fontId="37" fillId="18" borderId="52" applyNumberFormat="0" applyAlignment="0" applyProtection="0"/>
    <xf numFmtId="0" fontId="44" fillId="0" borderId="53" applyNumberFormat="0" applyFill="0" applyAlignment="0" applyProtection="0"/>
    <xf numFmtId="0" fontId="28" fillId="18" borderId="48" applyNumberFormat="0" applyAlignment="0" applyProtection="0"/>
    <xf numFmtId="0" fontId="19" fillId="34" borderId="50" applyNumberFormat="0" applyFont="0" applyAlignment="0" applyProtection="0"/>
    <xf numFmtId="0" fontId="22" fillId="31" borderId="47" applyNumberFormat="0" applyAlignment="0" applyProtection="0"/>
    <xf numFmtId="0" fontId="37" fillId="18" borderId="48" applyNumberFormat="0" applyAlignment="0" applyProtection="0"/>
    <xf numFmtId="0" fontId="24" fillId="31" borderId="48" applyNumberFormat="0" applyAlignment="0" applyProtection="0"/>
    <xf numFmtId="0" fontId="25" fillId="31" borderId="52" applyNumberFormat="0" applyAlignment="0" applyProtection="0"/>
    <xf numFmtId="0" fontId="41" fillId="31" borderId="47" applyNumberFormat="0" applyAlignment="0" applyProtection="0"/>
    <xf numFmtId="0" fontId="25" fillId="31" borderId="48" applyNumberFormat="0" applyAlignment="0" applyProtection="0"/>
    <xf numFmtId="0" fontId="29" fillId="0" borderId="49" applyNumberFormat="0" applyFill="0" applyAlignment="0" applyProtection="0"/>
    <xf numFmtId="0" fontId="44" fillId="0" borderId="53" applyNumberFormat="0" applyFill="0" applyAlignment="0" applyProtection="0"/>
    <xf numFmtId="0" fontId="29" fillId="0" borderId="53" applyNumberFormat="0" applyFill="0" applyAlignment="0" applyProtection="0"/>
    <xf numFmtId="0" fontId="44" fillId="0" borderId="49" applyNumberFormat="0" applyFill="0" applyAlignment="0" applyProtection="0"/>
    <xf numFmtId="0" fontId="22" fillId="31" borderId="51" applyNumberFormat="0" applyAlignment="0" applyProtection="0"/>
    <xf numFmtId="0" fontId="44" fillId="0" borderId="53" applyNumberFormat="0" applyFill="0" applyAlignment="0" applyProtection="0"/>
    <xf numFmtId="0" fontId="44" fillId="0" borderId="53" applyNumberFormat="0" applyFill="0" applyAlignment="0" applyProtection="0"/>
    <xf numFmtId="0" fontId="19" fillId="34" borderId="63" applyNumberFormat="0" applyFont="0" applyAlignment="0" applyProtection="0"/>
    <xf numFmtId="0" fontId="24" fillId="31" borderId="52" applyNumberFormat="0" applyAlignment="0" applyProtection="0"/>
    <xf numFmtId="0" fontId="25" fillId="31" borderId="61" applyNumberFormat="0" applyAlignment="0" applyProtection="0"/>
    <xf numFmtId="0" fontId="24" fillId="31" borderId="48" applyNumberFormat="0" applyAlignment="0" applyProtection="0"/>
    <xf numFmtId="0" fontId="19" fillId="34" borderId="54" applyNumberFormat="0" applyFont="0" applyAlignment="0" applyProtection="0"/>
    <xf numFmtId="0" fontId="19" fillId="34" borderId="54" applyNumberFormat="0" applyFont="0" applyAlignment="0" applyProtection="0"/>
    <xf numFmtId="0" fontId="37" fillId="18" borderId="48"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22" fillId="31" borderId="47" applyNumberFormat="0" applyAlignment="0" applyProtection="0"/>
    <xf numFmtId="0" fontId="19" fillId="34" borderId="54" applyNumberFormat="0" applyFont="0" applyAlignment="0" applyProtection="0"/>
    <xf numFmtId="0" fontId="24" fillId="31" borderId="48" applyNumberFormat="0" applyAlignment="0" applyProtection="0"/>
    <xf numFmtId="0" fontId="41" fillId="31" borderId="51" applyNumberFormat="0" applyAlignment="0" applyProtection="0"/>
    <xf numFmtId="0" fontId="44" fillId="0" borderId="49" applyNumberFormat="0" applyFill="0" applyAlignment="0" applyProtection="0"/>
    <xf numFmtId="0" fontId="37" fillId="18" borderId="48" applyNumberFormat="0" applyAlignment="0" applyProtection="0"/>
    <xf numFmtId="0" fontId="19" fillId="34" borderId="50" applyNumberFormat="0" applyFont="0" applyAlignment="0" applyProtection="0"/>
    <xf numFmtId="0" fontId="44" fillId="0" borderId="62" applyNumberFormat="0" applyFill="0" applyAlignment="0" applyProtection="0"/>
    <xf numFmtId="0" fontId="25" fillId="31" borderId="61" applyNumberFormat="0" applyAlignment="0" applyProtection="0"/>
    <xf numFmtId="0" fontId="12" fillId="34" borderId="54" applyNumberFormat="0" applyFont="0" applyAlignment="0" applyProtection="0"/>
    <xf numFmtId="0" fontId="37" fillId="18" borderId="52" applyNumberFormat="0" applyAlignment="0" applyProtection="0"/>
    <xf numFmtId="0" fontId="14" fillId="9" borderId="58">
      <alignment horizontal="left" vertical="center" wrapText="1" indent="2"/>
    </xf>
    <xf numFmtId="0" fontId="25" fillId="31" borderId="52" applyNumberFormat="0" applyAlignment="0" applyProtection="0"/>
    <xf numFmtId="0" fontId="37" fillId="18" borderId="61" applyNumberFormat="0" applyAlignment="0" applyProtection="0"/>
    <xf numFmtId="0" fontId="37" fillId="18" borderId="48" applyNumberFormat="0" applyAlignment="0" applyProtection="0"/>
    <xf numFmtId="0" fontId="22" fillId="31" borderId="47" applyNumberFormat="0" applyAlignment="0" applyProtection="0"/>
    <xf numFmtId="0" fontId="28" fillId="18" borderId="48" applyNumberFormat="0" applyAlignment="0" applyProtection="0"/>
    <xf numFmtId="0" fontId="25" fillId="31" borderId="48" applyNumberFormat="0" applyAlignment="0" applyProtection="0"/>
    <xf numFmtId="0" fontId="44" fillId="0" borderId="49" applyNumberFormat="0" applyFill="0" applyAlignment="0" applyProtection="0"/>
    <xf numFmtId="0" fontId="41" fillId="31" borderId="47" applyNumberFormat="0" applyAlignment="0" applyProtection="0"/>
    <xf numFmtId="0" fontId="41" fillId="31" borderId="51" applyNumberFormat="0" applyAlignment="0" applyProtection="0"/>
    <xf numFmtId="0" fontId="37" fillId="18" borderId="48" applyNumberFormat="0" applyAlignment="0" applyProtection="0"/>
    <xf numFmtId="0" fontId="22" fillId="31" borderId="47" applyNumberFormat="0" applyAlignment="0" applyProtection="0"/>
    <xf numFmtId="0" fontId="24" fillId="31" borderId="48" applyNumberFormat="0" applyAlignment="0" applyProtection="0"/>
    <xf numFmtId="0" fontId="29" fillId="0" borderId="53" applyNumberFormat="0" applyFill="0" applyAlignment="0" applyProtection="0"/>
    <xf numFmtId="0" fontId="25" fillId="31" borderId="48" applyNumberFormat="0" applyAlignment="0" applyProtection="0"/>
    <xf numFmtId="0" fontId="25" fillId="31" borderId="48" applyNumberFormat="0" applyAlignment="0" applyProtection="0"/>
    <xf numFmtId="0" fontId="29" fillId="0" borderId="53" applyNumberFormat="0" applyFill="0" applyAlignment="0" applyProtection="0"/>
    <xf numFmtId="0" fontId="22" fillId="31" borderId="60" applyNumberFormat="0" applyAlignment="0" applyProtection="0"/>
    <xf numFmtId="0" fontId="28" fillId="18" borderId="52" applyNumberFormat="0" applyAlignment="0" applyProtection="0"/>
    <xf numFmtId="0" fontId="22" fillId="31" borderId="51" applyNumberFormat="0" applyAlignment="0" applyProtection="0"/>
    <xf numFmtId="0" fontId="28" fillId="18"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48" applyNumberFormat="0" applyAlignment="0" applyProtection="0"/>
    <xf numFmtId="0" fontId="29" fillId="0" borderId="62" applyNumberFormat="0" applyFill="0" applyAlignment="0" applyProtection="0"/>
    <xf numFmtId="0" fontId="25" fillId="31" borderId="48"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37" fillId="18" borderId="61" applyNumberFormat="0" applyAlignment="0" applyProtection="0"/>
    <xf numFmtId="0" fontId="44" fillId="0" borderId="53" applyNumberFormat="0" applyFill="0" applyAlignment="0" applyProtection="0"/>
    <xf numFmtId="0" fontId="44" fillId="0" borderId="49" applyNumberFormat="0" applyFill="0" applyAlignment="0" applyProtection="0"/>
    <xf numFmtId="0" fontId="24" fillId="31" borderId="48" applyNumberFormat="0" applyAlignment="0" applyProtection="0"/>
    <xf numFmtId="0" fontId="19" fillId="34" borderId="63" applyNumberFormat="0" applyFont="0" applyAlignment="0" applyProtection="0"/>
    <xf numFmtId="0" fontId="25" fillId="31"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0" fontId="12" fillId="34" borderId="54" applyNumberFormat="0" applyFont="0" applyAlignment="0" applyProtection="0"/>
    <xf numFmtId="0" fontId="19" fillId="34" borderId="63" applyNumberFormat="0" applyFont="0" applyAlignment="0" applyProtection="0"/>
    <xf numFmtId="0" fontId="44" fillId="0" borderId="53" applyNumberFormat="0" applyFill="0" applyAlignment="0" applyProtection="0"/>
    <xf numFmtId="0" fontId="29" fillId="0" borderId="49" applyNumberFormat="0" applyFill="0" applyAlignment="0" applyProtection="0"/>
    <xf numFmtId="0" fontId="12" fillId="34" borderId="63" applyNumberFormat="0" applyFont="0" applyAlignment="0" applyProtection="0"/>
    <xf numFmtId="0" fontId="25" fillId="31" borderId="48" applyNumberFormat="0" applyAlignment="0" applyProtection="0"/>
    <xf numFmtId="0" fontId="44" fillId="0" borderId="53" applyNumberFormat="0" applyFill="0" applyAlignment="0" applyProtection="0"/>
    <xf numFmtId="0" fontId="37" fillId="18"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44" fillId="0" borderId="62" applyNumberFormat="0" applyFill="0" applyAlignment="0" applyProtection="0"/>
    <xf numFmtId="0" fontId="12" fillId="34" borderId="50" applyNumberFormat="0" applyFont="0" applyAlignment="0" applyProtection="0"/>
    <xf numFmtId="0" fontId="44" fillId="0" borderId="49" applyNumberFormat="0" applyFill="0" applyAlignment="0" applyProtection="0"/>
    <xf numFmtId="0" fontId="37" fillId="18" borderId="52" applyNumberFormat="0" applyAlignment="0" applyProtection="0"/>
    <xf numFmtId="0" fontId="24" fillId="31" borderId="52" applyNumberFormat="0" applyAlignment="0" applyProtection="0"/>
    <xf numFmtId="0" fontId="29" fillId="0" borderId="53" applyNumberFormat="0" applyFill="0" applyAlignment="0" applyProtection="0"/>
    <xf numFmtId="0" fontId="28" fillId="18" borderId="61" applyNumberFormat="0" applyAlignment="0" applyProtection="0"/>
    <xf numFmtId="0" fontId="25" fillId="31" borderId="52" applyNumberFormat="0" applyAlignment="0" applyProtection="0"/>
    <xf numFmtId="0" fontId="41" fillId="31" borderId="51" applyNumberFormat="0" applyAlignment="0" applyProtection="0"/>
    <xf numFmtId="0" fontId="22" fillId="31" borderId="60" applyNumberFormat="0" applyAlignment="0" applyProtection="0"/>
    <xf numFmtId="0" fontId="44" fillId="0" borderId="62" applyNumberFormat="0" applyFill="0" applyAlignment="0" applyProtection="0"/>
    <xf numFmtId="0" fontId="41" fillId="31" borderId="60" applyNumberFormat="0" applyAlignment="0" applyProtection="0"/>
    <xf numFmtId="0" fontId="25" fillId="31" borderId="52" applyNumberFormat="0" applyAlignment="0" applyProtection="0"/>
    <xf numFmtId="0" fontId="25" fillId="31" borderId="48" applyNumberFormat="0" applyAlignment="0" applyProtection="0"/>
    <xf numFmtId="0" fontId="22" fillId="31" borderId="51" applyNumberFormat="0" applyAlignment="0" applyProtection="0"/>
    <xf numFmtId="0" fontId="28" fillId="18" borderId="61" applyNumberFormat="0" applyAlignment="0" applyProtection="0"/>
    <xf numFmtId="0" fontId="37" fillId="18" borderId="48" applyNumberFormat="0" applyAlignment="0" applyProtection="0"/>
    <xf numFmtId="0" fontId="44" fillId="0" borderId="62" applyNumberFormat="0" applyFill="0" applyAlignment="0" applyProtection="0"/>
    <xf numFmtId="0" fontId="28" fillId="18" borderId="52" applyNumberFormat="0" applyAlignment="0" applyProtection="0"/>
    <xf numFmtId="0" fontId="41" fillId="31" borderId="51" applyNumberFormat="0" applyAlignment="0" applyProtection="0"/>
    <xf numFmtId="0" fontId="41" fillId="31" borderId="47" applyNumberFormat="0" applyAlignment="0" applyProtection="0"/>
    <xf numFmtId="0" fontId="19" fillId="34" borderId="63" applyNumberFormat="0" applyFont="0" applyAlignment="0" applyProtection="0"/>
    <xf numFmtId="0" fontId="44" fillId="0" borderId="49" applyNumberFormat="0" applyFill="0" applyAlignment="0" applyProtection="0"/>
    <xf numFmtId="0" fontId="12" fillId="34" borderId="50" applyNumberFormat="0" applyFont="0" applyAlignment="0" applyProtection="0"/>
    <xf numFmtId="0" fontId="19" fillId="34" borderId="50" applyNumberFormat="0" applyFont="0" applyAlignment="0" applyProtection="0"/>
    <xf numFmtId="0" fontId="29" fillId="0" borderId="49"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0" fontId="22" fillId="31" borderId="51" applyNumberFormat="0" applyAlignment="0" applyProtection="0"/>
    <xf numFmtId="0" fontId="44" fillId="0" borderId="53" applyNumberFormat="0" applyFill="0" applyAlignment="0" applyProtection="0"/>
    <xf numFmtId="0" fontId="29" fillId="0" borderId="49" applyNumberFormat="0" applyFill="0" applyAlignment="0" applyProtection="0"/>
    <xf numFmtId="0" fontId="19" fillId="34" borderId="63" applyNumberFormat="0" applyFont="0" applyAlignment="0" applyProtection="0"/>
    <xf numFmtId="0" fontId="19" fillId="34" borderId="63" applyNumberFormat="0" applyFont="0" applyAlignment="0" applyProtection="0"/>
    <xf numFmtId="0" fontId="19" fillId="34" borderId="54" applyNumberFormat="0" applyFont="0" applyAlignment="0" applyProtection="0"/>
    <xf numFmtId="0" fontId="41" fillId="31" borderId="47" applyNumberFormat="0" applyAlignment="0" applyProtection="0"/>
    <xf numFmtId="0" fontId="28" fillId="18" borderId="48" applyNumberFormat="0" applyAlignment="0" applyProtection="0"/>
    <xf numFmtId="0" fontId="37" fillId="18" borderId="52" applyNumberFormat="0" applyAlignment="0" applyProtection="0"/>
    <xf numFmtId="0" fontId="29" fillId="0" borderId="62" applyNumberFormat="0" applyFill="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0" fontId="44" fillId="0" borderId="62" applyNumberFormat="0" applyFill="0" applyAlignment="0" applyProtection="0"/>
    <xf numFmtId="0" fontId="41" fillId="31" borderId="47" applyNumberFormat="0" applyAlignment="0" applyProtection="0"/>
    <xf numFmtId="0" fontId="37" fillId="18" borderId="48" applyNumberFormat="0" applyAlignment="0" applyProtection="0"/>
    <xf numFmtId="0" fontId="24" fillId="31" borderId="48" applyNumberFormat="0" applyAlignment="0" applyProtection="0"/>
    <xf numFmtId="0" fontId="22" fillId="31" borderId="47" applyNumberFormat="0" applyAlignment="0" applyProtection="0"/>
    <xf numFmtId="0" fontId="19" fillId="34" borderId="54" applyNumberFormat="0" applyFont="0" applyAlignment="0" applyProtection="0"/>
    <xf numFmtId="0" fontId="24" fillId="31" borderId="52" applyNumberFormat="0" applyAlignment="0" applyProtection="0"/>
    <xf numFmtId="0" fontId="29" fillId="0" borderId="62" applyNumberFormat="0" applyFill="0" applyAlignment="0" applyProtection="0"/>
    <xf numFmtId="0" fontId="37"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24" fillId="31" borderId="52" applyNumberFormat="0" applyAlignment="0" applyProtection="0"/>
    <xf numFmtId="0" fontId="29" fillId="0" borderId="53" applyNumberFormat="0" applyFill="0" applyAlignment="0" applyProtection="0"/>
    <xf numFmtId="4" fontId="14" fillId="8" borderId="56"/>
    <xf numFmtId="0" fontId="44" fillId="0" borderId="53" applyNumberFormat="0" applyFill="0" applyAlignment="0" applyProtection="0"/>
    <xf numFmtId="0" fontId="22" fillId="31" borderId="47" applyNumberFormat="0" applyAlignment="0" applyProtection="0"/>
    <xf numFmtId="0" fontId="24"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29" fillId="0" borderId="49" applyNumberFormat="0" applyFill="0" applyAlignment="0" applyProtection="0"/>
    <xf numFmtId="0" fontId="37" fillId="18" borderId="48"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25" fillId="31"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25" fillId="31" borderId="48" applyNumberFormat="0" applyAlignment="0" applyProtection="0"/>
    <xf numFmtId="0" fontId="37" fillId="18" borderId="48" applyNumberFormat="0" applyAlignment="0" applyProtection="0"/>
    <xf numFmtId="0" fontId="41" fillId="31" borderId="47" applyNumberFormat="0" applyAlignment="0" applyProtection="0"/>
    <xf numFmtId="0" fontId="44" fillId="0" borderId="49" applyNumberFormat="0" applyFill="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24" fillId="31" borderId="52" applyNumberFormat="0" applyAlignment="0" applyProtection="0"/>
    <xf numFmtId="0" fontId="29" fillId="0" borderId="62" applyNumberFormat="0" applyFill="0" applyAlignment="0" applyProtection="0"/>
    <xf numFmtId="0" fontId="29" fillId="0" borderId="62" applyNumberFormat="0" applyFill="0" applyAlignment="0" applyProtection="0"/>
    <xf numFmtId="0" fontId="28" fillId="18" borderId="52" applyNumberFormat="0" applyAlignment="0" applyProtection="0"/>
    <xf numFmtId="0" fontId="24" fillId="31" borderId="61" applyNumberFormat="0" applyAlignment="0" applyProtection="0"/>
    <xf numFmtId="0" fontId="24" fillId="31" borderId="61" applyNumberFormat="0" applyAlignment="0" applyProtection="0"/>
    <xf numFmtId="0" fontId="28" fillId="18" borderId="48" applyNumberFormat="0" applyAlignment="0" applyProtection="0"/>
    <xf numFmtId="0" fontId="29" fillId="0" borderId="62" applyNumberFormat="0" applyFill="0" applyAlignment="0" applyProtection="0"/>
    <xf numFmtId="0" fontId="25" fillId="31" borderId="61" applyNumberFormat="0" applyAlignment="0" applyProtection="0"/>
    <xf numFmtId="0" fontId="25" fillId="31" borderId="61" applyNumberFormat="0" applyAlignment="0" applyProtection="0"/>
    <xf numFmtId="0" fontId="29" fillId="0" borderId="53" applyNumberFormat="0" applyFill="0" applyAlignment="0" applyProtection="0"/>
    <xf numFmtId="0" fontId="24" fillId="31" borderId="48" applyNumberFormat="0" applyAlignment="0" applyProtection="0"/>
    <xf numFmtId="0" fontId="28" fillId="18" borderId="61" applyNumberFormat="0" applyAlignment="0" applyProtection="0"/>
    <xf numFmtId="0" fontId="44" fillId="0" borderId="49" applyNumberFormat="0" applyFill="0" applyAlignment="0" applyProtection="0"/>
    <xf numFmtId="0" fontId="28" fillId="18" borderId="52" applyNumberFormat="0" applyAlignment="0" applyProtection="0"/>
    <xf numFmtId="0" fontId="37" fillId="18" borderId="48" applyNumberFormat="0" applyAlignment="0" applyProtection="0"/>
    <xf numFmtId="0" fontId="44" fillId="0" borderId="62" applyNumberFormat="0" applyFill="0" applyAlignment="0" applyProtection="0"/>
    <xf numFmtId="0" fontId="19" fillId="34" borderId="50" applyNumberFormat="0" applyFont="0" applyAlignment="0" applyProtection="0"/>
    <xf numFmtId="49" fontId="14" fillId="0" borderId="56" applyNumberFormat="0" applyFont="0" applyFill="0" applyBorder="0" applyProtection="0">
      <alignment horizontal="left" vertical="center" indent="2"/>
    </xf>
    <xf numFmtId="0" fontId="44" fillId="0" borderId="62" applyNumberFormat="0" applyFill="0" applyAlignment="0" applyProtection="0"/>
    <xf numFmtId="0" fontId="44" fillId="0" borderId="53" applyNumberFormat="0" applyFill="0" applyAlignment="0" applyProtection="0"/>
    <xf numFmtId="0" fontId="44" fillId="0" borderId="62" applyNumberFormat="0" applyFill="0" applyAlignment="0" applyProtection="0"/>
    <xf numFmtId="0" fontId="19" fillId="34" borderId="63" applyNumberFormat="0" applyFont="0" applyAlignment="0" applyProtection="0"/>
    <xf numFmtId="0" fontId="19" fillId="34" borderId="63" applyNumberFormat="0" applyFont="0" applyAlignment="0" applyProtection="0"/>
    <xf numFmtId="0" fontId="29" fillId="0" borderId="53" applyNumberFormat="0" applyFill="0" applyAlignment="0" applyProtection="0"/>
    <xf numFmtId="0" fontId="37" fillId="18" borderId="48" applyNumberFormat="0" applyAlignment="0" applyProtection="0"/>
    <xf numFmtId="0" fontId="22" fillId="31" borderId="47" applyNumberFormat="0" applyAlignment="0" applyProtection="0"/>
    <xf numFmtId="0" fontId="44" fillId="0" borderId="53" applyNumberFormat="0" applyFill="0" applyAlignment="0" applyProtection="0"/>
    <xf numFmtId="0" fontId="28" fillId="18" borderId="48" applyNumberFormat="0" applyAlignment="0" applyProtection="0"/>
    <xf numFmtId="0" fontId="25" fillId="31" borderId="61" applyNumberFormat="0" applyAlignment="0" applyProtection="0"/>
    <xf numFmtId="0" fontId="25" fillId="31" borderId="48" applyNumberFormat="0" applyAlignment="0" applyProtection="0"/>
    <xf numFmtId="0" fontId="44" fillId="0" borderId="49" applyNumberFormat="0" applyFill="0" applyAlignment="0" applyProtection="0"/>
    <xf numFmtId="0" fontId="41" fillId="31" borderId="47" applyNumberFormat="0" applyAlignment="0" applyProtection="0"/>
    <xf numFmtId="0" fontId="44" fillId="0" borderId="62" applyNumberFormat="0" applyFill="0" applyAlignment="0" applyProtection="0"/>
    <xf numFmtId="0" fontId="37" fillId="18" borderId="48" applyNumberFormat="0" applyAlignment="0" applyProtection="0"/>
    <xf numFmtId="0" fontId="22" fillId="31" borderId="47" applyNumberFormat="0" applyAlignment="0" applyProtection="0"/>
    <xf numFmtId="0" fontId="24" fillId="31" borderId="48" applyNumberFormat="0" applyAlignment="0" applyProtection="0"/>
    <xf numFmtId="0" fontId="41" fillId="31" borderId="51" applyNumberFormat="0" applyAlignment="0" applyProtection="0"/>
    <xf numFmtId="0" fontId="25" fillId="31" borderId="48" applyNumberFormat="0" applyAlignment="0" applyProtection="0"/>
    <xf numFmtId="0" fontId="25" fillId="31" borderId="48" applyNumberFormat="0" applyAlignment="0" applyProtection="0"/>
    <xf numFmtId="0" fontId="37" fillId="18" borderId="52" applyNumberFormat="0" applyAlignment="0" applyProtection="0"/>
    <xf numFmtId="0" fontId="28" fillId="18" borderId="48" applyNumberFormat="0" applyAlignment="0" applyProtection="0"/>
    <xf numFmtId="0" fontId="29" fillId="0" borderId="49" applyNumberFormat="0" applyFill="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48" applyNumberFormat="0" applyAlignment="0" applyProtection="0"/>
    <xf numFmtId="0" fontId="24" fillId="31" borderId="61" applyNumberFormat="0" applyAlignment="0" applyProtection="0"/>
    <xf numFmtId="0" fontId="25" fillId="31" borderId="52" applyNumberFormat="0" applyAlignment="0" applyProtection="0"/>
    <xf numFmtId="0" fontId="25" fillId="31" borderId="48" applyNumberFormat="0" applyAlignment="0" applyProtection="0"/>
    <xf numFmtId="0" fontId="41" fillId="31" borderId="51"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22" fillId="31" borderId="60" applyNumberFormat="0" applyAlignment="0" applyProtection="0"/>
    <xf numFmtId="0" fontId="44" fillId="0" borderId="49" applyNumberFormat="0" applyFill="0" applyAlignment="0" applyProtection="0"/>
    <xf numFmtId="0" fontId="24" fillId="31" borderId="48" applyNumberFormat="0" applyAlignment="0" applyProtection="0"/>
    <xf numFmtId="0" fontId="28" fillId="18" borderId="61" applyNumberFormat="0" applyAlignment="0" applyProtection="0"/>
    <xf numFmtId="0" fontId="25" fillId="31" borderId="48" applyNumberFormat="0" applyAlignment="0" applyProtection="0"/>
    <xf numFmtId="0" fontId="29" fillId="0" borderId="49" applyNumberFormat="0" applyFill="0" applyAlignment="0" applyProtection="0"/>
    <xf numFmtId="0" fontId="19" fillId="34" borderId="50" applyNumberFormat="0" applyFont="0" applyAlignment="0" applyProtection="0"/>
    <xf numFmtId="0" fontId="24" fillId="31" borderId="52" applyNumberFormat="0" applyAlignment="0" applyProtection="0"/>
    <xf numFmtId="0" fontId="28" fillId="18" borderId="61" applyNumberFormat="0" applyAlignment="0" applyProtection="0"/>
    <xf numFmtId="0" fontId="19" fillId="34" borderId="54" applyNumberFormat="0" applyFont="0" applyAlignment="0" applyProtection="0"/>
    <xf numFmtId="0" fontId="29" fillId="0" borderId="49" applyNumberFormat="0" applyFill="0" applyAlignment="0" applyProtection="0"/>
    <xf numFmtId="0" fontId="24" fillId="31" borderId="61" applyNumberFormat="0" applyAlignment="0" applyProtection="0"/>
    <xf numFmtId="0" fontId="19" fillId="34" borderId="54" applyNumberFormat="0" applyFont="0" applyAlignment="0" applyProtection="0"/>
    <xf numFmtId="0" fontId="25" fillId="31" borderId="48" applyNumberFormat="0" applyAlignment="0" applyProtection="0"/>
    <xf numFmtId="0" fontId="44" fillId="0" borderId="62" applyNumberFormat="0" applyFill="0" applyAlignment="0" applyProtection="0"/>
    <xf numFmtId="0" fontId="37" fillId="18" borderId="48" applyNumberFormat="0" applyAlignment="0" applyProtection="0"/>
    <xf numFmtId="0" fontId="37" fillId="18" borderId="48" applyNumberFormat="0" applyAlignment="0" applyProtection="0"/>
    <xf numFmtId="0" fontId="19" fillId="34" borderId="50" applyNumberFormat="0" applyFont="0" applyAlignment="0" applyProtection="0"/>
    <xf numFmtId="0" fontId="41" fillId="31" borderId="47" applyNumberFormat="0" applyAlignment="0" applyProtection="0"/>
    <xf numFmtId="0" fontId="44" fillId="0" borderId="49" applyNumberFormat="0" applyFill="0" applyAlignment="0" applyProtection="0"/>
    <xf numFmtId="0" fontId="28" fillId="18" borderId="61" applyNumberFormat="0" applyAlignment="0" applyProtection="0"/>
    <xf numFmtId="0" fontId="12" fillId="34" borderId="50" applyNumberFormat="0" applyFont="0" applyAlignment="0" applyProtection="0"/>
    <xf numFmtId="0" fontId="29" fillId="0" borderId="62" applyNumberFormat="0" applyFill="0" applyAlignment="0" applyProtection="0"/>
    <xf numFmtId="0" fontId="44" fillId="0" borderId="49" applyNumberFormat="0" applyFill="0" applyAlignment="0" applyProtection="0"/>
    <xf numFmtId="0" fontId="24" fillId="31" borderId="52" applyNumberFormat="0" applyAlignment="0" applyProtection="0"/>
    <xf numFmtId="0" fontId="19" fillId="34" borderId="63" applyNumberFormat="0" applyFont="0" applyAlignment="0" applyProtection="0"/>
    <xf numFmtId="0" fontId="25" fillId="31" borderId="52" applyNumberFormat="0" applyAlignment="0" applyProtection="0"/>
    <xf numFmtId="0" fontId="22" fillId="31" borderId="51" applyNumberFormat="0" applyAlignment="0" applyProtection="0"/>
    <xf numFmtId="0" fontId="25" fillId="31" borderId="52" applyNumberFormat="0" applyAlignment="0" applyProtection="0"/>
    <xf numFmtId="0" fontId="44" fillId="0" borderId="62" applyNumberFormat="0" applyFill="0" applyAlignment="0" applyProtection="0"/>
    <xf numFmtId="0" fontId="37" fillId="18" borderId="61" applyNumberFormat="0" applyAlignment="0" applyProtection="0"/>
    <xf numFmtId="0" fontId="37" fillId="18" borderId="61" applyNumberFormat="0" applyAlignment="0" applyProtection="0"/>
    <xf numFmtId="0" fontId="14" fillId="9" borderId="58">
      <alignment horizontal="left" vertical="center" wrapText="1" indent="2"/>
    </xf>
    <xf numFmtId="0" fontId="25" fillId="31" borderId="48" applyNumberFormat="0" applyAlignment="0" applyProtection="0"/>
    <xf numFmtId="0" fontId="37" fillId="18" borderId="52" applyNumberFormat="0" applyAlignment="0" applyProtection="0"/>
    <xf numFmtId="0" fontId="37" fillId="18" borderId="48" applyNumberFormat="0" applyAlignment="0" applyProtection="0"/>
    <xf numFmtId="0" fontId="41" fillId="31" borderId="60" applyNumberFormat="0" applyAlignment="0" applyProtection="0"/>
    <xf numFmtId="0" fontId="37" fillId="18" borderId="61" applyNumberFormat="0" applyAlignment="0" applyProtection="0"/>
    <xf numFmtId="0" fontId="44" fillId="0" borderId="53" applyNumberFormat="0" applyFill="0" applyAlignment="0" applyProtection="0"/>
    <xf numFmtId="0" fontId="41" fillId="31" borderId="47" applyNumberFormat="0" applyAlignment="0" applyProtection="0"/>
    <xf numFmtId="0" fontId="44" fillId="0" borderId="62" applyNumberFormat="0" applyFill="0" applyAlignment="0" applyProtection="0"/>
    <xf numFmtId="0" fontId="44" fillId="0" borderId="49" applyNumberFormat="0" applyFill="0" applyAlignment="0" applyProtection="0"/>
    <xf numFmtId="0" fontId="12" fillId="34" borderId="50" applyNumberFormat="0" applyFont="0" applyAlignment="0" applyProtection="0"/>
    <xf numFmtId="0" fontId="19" fillId="34" borderId="50" applyNumberFormat="0" applyFont="0" applyAlignment="0" applyProtection="0"/>
    <xf numFmtId="0" fontId="29" fillId="0" borderId="49" applyNumberFormat="0" applyFill="0" applyAlignment="0" applyProtection="0"/>
    <xf numFmtId="0" fontId="44" fillId="0" borderId="49" applyNumberFormat="0" applyFill="0" applyAlignment="0" applyProtection="0"/>
    <xf numFmtId="0" fontId="28" fillId="18" borderId="48" applyNumberFormat="0" applyAlignment="0" applyProtection="0"/>
    <xf numFmtId="0" fontId="25" fillId="31" borderId="48" applyNumberFormat="0" applyAlignment="0" applyProtection="0"/>
    <xf numFmtId="0" fontId="24" fillId="31" borderId="52" applyNumberFormat="0" applyAlignment="0" applyProtection="0"/>
    <xf numFmtId="0" fontId="29" fillId="0" borderId="49" applyNumberFormat="0" applyFill="0" applyAlignment="0" applyProtection="0"/>
    <xf numFmtId="0" fontId="44" fillId="0" borderId="53" applyNumberFormat="0" applyFill="0" applyAlignment="0" applyProtection="0"/>
    <xf numFmtId="0" fontId="41" fillId="31" borderId="47" applyNumberFormat="0" applyAlignment="0" applyProtection="0"/>
    <xf numFmtId="0" fontId="28" fillId="18" borderId="48" applyNumberFormat="0" applyAlignment="0" applyProtection="0"/>
    <xf numFmtId="0" fontId="24" fillId="31" borderId="52" applyNumberFormat="0" applyAlignment="0" applyProtection="0"/>
    <xf numFmtId="0" fontId="24" fillId="31" borderId="61" applyNumberFormat="0" applyAlignment="0" applyProtection="0"/>
    <xf numFmtId="0" fontId="22" fillId="31" borderId="47" applyNumberFormat="0" applyAlignment="0" applyProtection="0"/>
    <xf numFmtId="0" fontId="24" fillId="31" borderId="48" applyNumberFormat="0" applyAlignment="0" applyProtection="0"/>
    <xf numFmtId="0" fontId="29" fillId="0" borderId="49" applyNumberFormat="0" applyFill="0" applyAlignment="0" applyProtection="0"/>
    <xf numFmtId="0" fontId="22" fillId="31" borderId="60" applyNumberFormat="0" applyAlignment="0" applyProtection="0"/>
    <xf numFmtId="0" fontId="28" fillId="18" borderId="48" applyNumberFormat="0" applyAlignment="0" applyProtection="0"/>
    <xf numFmtId="0" fontId="25" fillId="31" borderId="48" applyNumberFormat="0" applyAlignment="0" applyProtection="0"/>
    <xf numFmtId="0" fontId="25" fillId="31" borderId="52" applyNumberFormat="0" applyAlignment="0" applyProtection="0"/>
    <xf numFmtId="0" fontId="41" fillId="31" borderId="47" applyNumberFormat="0" applyAlignment="0" applyProtection="0"/>
    <xf numFmtId="0" fontId="37" fillId="18" borderId="48" applyNumberFormat="0" applyAlignment="0" applyProtection="0"/>
    <xf numFmtId="0" fontId="24" fillId="31" borderId="48" applyNumberFormat="0" applyAlignment="0" applyProtection="0"/>
    <xf numFmtId="0" fontId="22" fillId="31" borderId="47" applyNumberFormat="0" applyAlignment="0" applyProtection="0"/>
    <xf numFmtId="0" fontId="37" fillId="18" borderId="52" applyNumberFormat="0" applyAlignment="0" applyProtection="0"/>
    <xf numFmtId="0" fontId="25" fillId="31" borderId="61" applyNumberFormat="0" applyAlignment="0" applyProtection="0"/>
    <xf numFmtId="0" fontId="37" fillId="18" borderId="52" applyNumberFormat="0" applyAlignment="0" applyProtection="0"/>
    <xf numFmtId="0" fontId="37" fillId="18" borderId="61" applyNumberFormat="0" applyAlignment="0" applyProtection="0"/>
    <xf numFmtId="0" fontId="37"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37" fillId="18" borderId="61" applyNumberFormat="0" applyAlignment="0" applyProtection="0"/>
    <xf numFmtId="0" fontId="19" fillId="34" borderId="54" applyNumberFormat="0" applyFont="0" applyAlignment="0" applyProtection="0"/>
    <xf numFmtId="0" fontId="37" fillId="18" borderId="52" applyNumberFormat="0" applyAlignment="0" applyProtection="0"/>
    <xf numFmtId="0" fontId="37" fillId="18" borderId="48" applyNumberFormat="0" applyAlignment="0" applyProtection="0"/>
    <xf numFmtId="0" fontId="24" fillId="31" borderId="48" applyNumberFormat="0" applyAlignment="0" applyProtection="0"/>
    <xf numFmtId="0" fontId="24" fillId="31" borderId="52" applyNumberFormat="0" applyAlignment="0" applyProtection="0"/>
    <xf numFmtId="0" fontId="12" fillId="34" borderId="63" applyNumberFormat="0" applyFont="0" applyAlignment="0" applyProtection="0"/>
    <xf numFmtId="0" fontId="41" fillId="31" borderId="47"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25" fillId="31" borderId="48" applyNumberFormat="0" applyAlignment="0" applyProtection="0"/>
    <xf numFmtId="0" fontId="37" fillId="18" borderId="52" applyNumberFormat="0" applyAlignment="0" applyProtection="0"/>
    <xf numFmtId="0" fontId="37" fillId="18" borderId="61" applyNumberFormat="0" applyAlignment="0" applyProtection="0"/>
    <xf numFmtId="0" fontId="25" fillId="31" borderId="61" applyNumberFormat="0" applyAlignment="0" applyProtection="0"/>
    <xf numFmtId="0" fontId="28" fillId="18" borderId="61" applyNumberFormat="0" applyAlignment="0" applyProtection="0"/>
    <xf numFmtId="0" fontId="44" fillId="0" borderId="49" applyNumberFormat="0" applyFill="0" applyAlignment="0" applyProtection="0"/>
    <xf numFmtId="0" fontId="19" fillId="34" borderId="50" applyNumberFormat="0" applyFont="0" applyAlignment="0" applyProtection="0"/>
    <xf numFmtId="0" fontId="25" fillId="31" borderId="48" applyNumberFormat="0" applyAlignment="0" applyProtection="0"/>
    <xf numFmtId="0" fontId="19" fillId="34" borderId="50" applyNumberFormat="0" applyFont="0" applyAlignment="0" applyProtection="0"/>
    <xf numFmtId="0" fontId="12" fillId="34" borderId="50" applyNumberFormat="0" applyFont="0" applyAlignment="0" applyProtection="0"/>
    <xf numFmtId="0" fontId="44" fillId="0" borderId="62" applyNumberFormat="0" applyFill="0" applyAlignment="0" applyProtection="0"/>
    <xf numFmtId="0" fontId="24" fillId="31" borderId="48" applyNumberFormat="0" applyAlignment="0" applyProtection="0"/>
    <xf numFmtId="0" fontId="24" fillId="31" borderId="61" applyNumberFormat="0" applyAlignment="0" applyProtection="0"/>
    <xf numFmtId="0" fontId="41" fillId="31" borderId="51" applyNumberFormat="0" applyAlignment="0" applyProtection="0"/>
    <xf numFmtId="0" fontId="37" fillId="18" borderId="48" applyNumberFormat="0" applyAlignment="0" applyProtection="0"/>
    <xf numFmtId="0" fontId="24" fillId="31" borderId="48" applyNumberFormat="0" applyAlignment="0" applyProtection="0"/>
    <xf numFmtId="0" fontId="12" fillId="34" borderId="54" applyNumberFormat="0" applyFont="0" applyAlignment="0" applyProtection="0"/>
    <xf numFmtId="0" fontId="28" fillId="18" borderId="48" applyNumberFormat="0" applyAlignment="0" applyProtection="0"/>
    <xf numFmtId="0" fontId="22" fillId="31" borderId="47" applyNumberFormat="0" applyAlignment="0" applyProtection="0"/>
    <xf numFmtId="0" fontId="44" fillId="0" borderId="49" applyNumberFormat="0" applyFill="0" applyAlignment="0" applyProtection="0"/>
    <xf numFmtId="0" fontId="25" fillId="31" borderId="48" applyNumberFormat="0" applyAlignment="0" applyProtection="0"/>
    <xf numFmtId="0" fontId="25" fillId="31" borderId="61" applyNumberFormat="0" applyAlignment="0" applyProtection="0"/>
    <xf numFmtId="0" fontId="37" fillId="18" borderId="48" applyNumberFormat="0" applyAlignment="0" applyProtection="0"/>
    <xf numFmtId="0" fontId="12" fillId="34" borderId="50" applyNumberFormat="0" applyFont="0" applyAlignment="0" applyProtection="0"/>
    <xf numFmtId="0" fontId="22" fillId="31" borderId="47" applyNumberFormat="0" applyAlignment="0" applyProtection="0"/>
    <xf numFmtId="0" fontId="37" fillId="18" borderId="61" applyNumberFormat="0" applyAlignment="0" applyProtection="0"/>
    <xf numFmtId="0" fontId="24" fillId="31" borderId="48" applyNumberFormat="0" applyAlignment="0" applyProtection="0"/>
    <xf numFmtId="0" fontId="25" fillId="31" borderId="52" applyNumberFormat="0" applyAlignment="0" applyProtection="0"/>
    <xf numFmtId="0" fontId="44" fillId="0" borderId="49" applyNumberFormat="0" applyFill="0" applyAlignment="0" applyProtection="0"/>
    <xf numFmtId="0" fontId="19" fillId="34" borderId="50" applyNumberFormat="0" applyFont="0" applyAlignment="0" applyProtection="0"/>
    <xf numFmtId="0" fontId="37" fillId="18" borderId="52" applyNumberFormat="0" applyAlignment="0" applyProtection="0"/>
    <xf numFmtId="0" fontId="44" fillId="0" borderId="49" applyNumberFormat="0" applyFill="0" applyAlignment="0" applyProtection="0"/>
    <xf numFmtId="0" fontId="22" fillId="31" borderId="47" applyNumberFormat="0" applyAlignment="0" applyProtection="0"/>
    <xf numFmtId="0" fontId="44" fillId="0" borderId="49" applyNumberFormat="0" applyFill="0" applyAlignment="0" applyProtection="0"/>
    <xf numFmtId="0" fontId="25" fillId="31" borderId="52" applyNumberFormat="0" applyAlignment="0" applyProtection="0"/>
    <xf numFmtId="0" fontId="37" fillId="18" borderId="48" applyNumberFormat="0" applyAlignment="0" applyProtection="0"/>
    <xf numFmtId="0" fontId="37" fillId="18" borderId="52" applyNumberFormat="0" applyAlignment="0" applyProtection="0"/>
    <xf numFmtId="0" fontId="44" fillId="0" borderId="62" applyNumberFormat="0" applyFill="0" applyAlignment="0" applyProtection="0"/>
    <xf numFmtId="0" fontId="37" fillId="18" borderId="61" applyNumberFormat="0" applyAlignment="0" applyProtection="0"/>
    <xf numFmtId="0" fontId="28" fillId="18" borderId="48" applyNumberFormat="0" applyAlignment="0" applyProtection="0"/>
    <xf numFmtId="0" fontId="25" fillId="31" borderId="48" applyNumberFormat="0" applyAlignment="0" applyProtection="0"/>
    <xf numFmtId="0" fontId="25" fillId="31" borderId="48" applyNumberFormat="0" applyAlignment="0" applyProtection="0"/>
    <xf numFmtId="0" fontId="25" fillId="31" borderId="61" applyNumberFormat="0" applyAlignment="0" applyProtection="0"/>
    <xf numFmtId="0" fontId="12" fillId="34" borderId="50" applyNumberFormat="0" applyFont="0" applyAlignment="0" applyProtection="0"/>
    <xf numFmtId="0" fontId="41" fillId="31" borderId="51" applyNumberFormat="0" applyAlignment="0" applyProtection="0"/>
    <xf numFmtId="0" fontId="37" fillId="18" borderId="61" applyNumberFormat="0" applyAlignment="0" applyProtection="0"/>
    <xf numFmtId="0" fontId="44" fillId="0" borderId="49" applyNumberFormat="0" applyFill="0" applyAlignment="0" applyProtection="0"/>
    <xf numFmtId="0" fontId="37" fillId="18" borderId="48" applyNumberFormat="0" applyAlignment="0" applyProtection="0"/>
    <xf numFmtId="0" fontId="22" fillId="31" borderId="47" applyNumberFormat="0" applyAlignment="0" applyProtection="0"/>
    <xf numFmtId="0" fontId="25" fillId="31" borderId="48" applyNumberFormat="0" applyAlignment="0" applyProtection="0"/>
    <xf numFmtId="0" fontId="41" fillId="31" borderId="47" applyNumberFormat="0" applyAlignment="0" applyProtection="0"/>
    <xf numFmtId="0" fontId="44" fillId="0" borderId="49" applyNumberFormat="0" applyFill="0" applyAlignment="0" applyProtection="0"/>
    <xf numFmtId="0" fontId="44" fillId="0" borderId="53" applyNumberFormat="0" applyFill="0" applyAlignment="0" applyProtection="0"/>
    <xf numFmtId="0" fontId="19" fillId="34" borderId="63" applyNumberFormat="0" applyFont="0" applyAlignment="0" applyProtection="0"/>
    <xf numFmtId="0" fontId="19" fillId="34" borderId="50" applyNumberFormat="0" applyFont="0" applyAlignment="0" applyProtection="0"/>
    <xf numFmtId="0" fontId="29" fillId="0" borderId="49" applyNumberFormat="0" applyFill="0" applyAlignment="0" applyProtection="0"/>
    <xf numFmtId="0" fontId="12" fillId="34" borderId="50" applyNumberFormat="0" applyFont="0" applyAlignment="0" applyProtection="0"/>
    <xf numFmtId="0" fontId="44" fillId="0" borderId="62" applyNumberFormat="0" applyFill="0" applyAlignment="0" applyProtection="0"/>
    <xf numFmtId="0" fontId="37" fillId="18" borderId="48" applyNumberFormat="0" applyAlignment="0" applyProtection="0"/>
    <xf numFmtId="0" fontId="24" fillId="31" borderId="61" applyNumberFormat="0" applyAlignment="0" applyProtection="0"/>
    <xf numFmtId="0" fontId="37" fillId="18" borderId="52" applyNumberFormat="0" applyAlignment="0" applyProtection="0"/>
    <xf numFmtId="0" fontId="29" fillId="0" borderId="49" applyNumberFormat="0" applyFill="0" applyAlignment="0" applyProtection="0"/>
    <xf numFmtId="0" fontId="37" fillId="18" borderId="61" applyNumberFormat="0" applyAlignment="0" applyProtection="0"/>
    <xf numFmtId="4" fontId="11" fillId="9" borderId="56">
      <alignment horizontal="right" vertical="center"/>
    </xf>
    <xf numFmtId="0" fontId="37" fillId="18" borderId="52" applyNumberFormat="0" applyAlignment="0" applyProtection="0"/>
    <xf numFmtId="0" fontId="44" fillId="0" borderId="49" applyNumberFormat="0" applyFill="0" applyAlignment="0" applyProtection="0"/>
    <xf numFmtId="0" fontId="25" fillId="31" borderId="48" applyNumberFormat="0" applyAlignment="0" applyProtection="0"/>
    <xf numFmtId="0" fontId="44" fillId="0" borderId="49" applyNumberFormat="0" applyFill="0" applyAlignment="0" applyProtection="0"/>
    <xf numFmtId="0" fontId="22" fillId="31" borderId="60" applyNumberFormat="0" applyAlignment="0" applyProtection="0"/>
    <xf numFmtId="0" fontId="37" fillId="18" borderId="52" applyNumberFormat="0" applyAlignment="0" applyProtection="0"/>
    <xf numFmtId="0" fontId="29" fillId="0" borderId="53" applyNumberFormat="0" applyFill="0" applyAlignment="0" applyProtection="0"/>
    <xf numFmtId="0" fontId="41" fillId="31" borderId="47" applyNumberFormat="0" applyAlignment="0" applyProtection="0"/>
    <xf numFmtId="0" fontId="41" fillId="31" borderId="47" applyNumberFormat="0" applyAlignment="0" applyProtection="0"/>
    <xf numFmtId="0" fontId="14" fillId="0" borderId="58">
      <alignment horizontal="left" vertical="center" wrapText="1" indent="2"/>
    </xf>
    <xf numFmtId="0" fontId="41" fillId="31" borderId="51" applyNumberFormat="0" applyAlignment="0" applyProtection="0"/>
    <xf numFmtId="0" fontId="29" fillId="0" borderId="49" applyNumberFormat="0" applyFill="0" applyAlignment="0" applyProtection="0"/>
    <xf numFmtId="0" fontId="44" fillId="0" borderId="62" applyNumberFormat="0" applyFill="0" applyAlignment="0" applyProtection="0"/>
    <xf numFmtId="0" fontId="28" fillId="18" borderId="48" applyNumberFormat="0" applyAlignment="0" applyProtection="0"/>
    <xf numFmtId="0" fontId="28" fillId="18" borderId="48" applyNumberFormat="0" applyAlignment="0" applyProtection="0"/>
    <xf numFmtId="0" fontId="24" fillId="31" borderId="48" applyNumberFormat="0" applyAlignment="0" applyProtection="0"/>
    <xf numFmtId="0" fontId="12" fillId="34" borderId="54" applyNumberFormat="0" applyFont="0" applyAlignment="0" applyProtection="0"/>
    <xf numFmtId="0" fontId="29" fillId="0" borderId="49" applyNumberFormat="0" applyFill="0" applyAlignment="0" applyProtection="0"/>
    <xf numFmtId="0" fontId="24" fillId="31" borderId="52" applyNumberFormat="0" applyAlignment="0" applyProtection="0"/>
    <xf numFmtId="0" fontId="22" fillId="31" borderId="47" applyNumberFormat="0" applyAlignment="0" applyProtection="0"/>
    <xf numFmtId="0" fontId="44" fillId="0" borderId="49" applyNumberFormat="0" applyFill="0" applyAlignment="0" applyProtection="0"/>
    <xf numFmtId="0" fontId="37" fillId="18" borderId="61" applyNumberFormat="0" applyAlignment="0" applyProtection="0"/>
    <xf numFmtId="0" fontId="37" fillId="18" borderId="52" applyNumberFormat="0" applyAlignment="0" applyProtection="0"/>
    <xf numFmtId="0" fontId="44" fillId="0" borderId="49" applyNumberFormat="0" applyFill="0" applyAlignment="0" applyProtection="0"/>
    <xf numFmtId="0" fontId="37" fillId="18" borderId="48" applyNumberFormat="0" applyAlignment="0" applyProtection="0"/>
    <xf numFmtId="0" fontId="37" fillId="18" borderId="48" applyNumberFormat="0" applyAlignment="0" applyProtection="0"/>
    <xf numFmtId="0" fontId="25" fillId="31" borderId="48" applyNumberFormat="0" applyAlignment="0" applyProtection="0"/>
    <xf numFmtId="0" fontId="37" fillId="18" borderId="48" applyNumberFormat="0" applyAlignment="0" applyProtection="0"/>
    <xf numFmtId="0" fontId="37" fillId="18" borderId="48" applyNumberFormat="0" applyAlignment="0" applyProtection="0"/>
    <xf numFmtId="0" fontId="29" fillId="0" borderId="53" applyNumberFormat="0" applyFill="0" applyAlignment="0" applyProtection="0"/>
    <xf numFmtId="0" fontId="25" fillId="31" borderId="48" applyNumberFormat="0" applyAlignment="0" applyProtection="0"/>
    <xf numFmtId="0" fontId="29" fillId="0" borderId="53" applyNumberFormat="0" applyFill="0" applyAlignment="0" applyProtection="0"/>
    <xf numFmtId="0" fontId="44" fillId="0" borderId="62" applyNumberFormat="0" applyFill="0" applyAlignment="0" applyProtection="0"/>
    <xf numFmtId="0" fontId="28" fillId="18" borderId="48" applyNumberFormat="0" applyAlignment="0" applyProtection="0"/>
    <xf numFmtId="0" fontId="25" fillId="31" borderId="48" applyNumberFormat="0" applyAlignment="0" applyProtection="0"/>
    <xf numFmtId="0" fontId="25" fillId="31" borderId="48" applyNumberFormat="0" applyAlignment="0" applyProtection="0"/>
    <xf numFmtId="0" fontId="28" fillId="18" borderId="48" applyNumberFormat="0" applyAlignment="0" applyProtection="0"/>
    <xf numFmtId="0" fontId="41" fillId="31" borderId="47" applyNumberFormat="0" applyAlignment="0" applyProtection="0"/>
    <xf numFmtId="0" fontId="29" fillId="0" borderId="53" applyNumberFormat="0" applyFill="0" applyAlignment="0" applyProtection="0"/>
    <xf numFmtId="0" fontId="37" fillId="18" borderId="48" applyNumberFormat="0" applyAlignment="0" applyProtection="0"/>
    <xf numFmtId="0" fontId="29" fillId="0" borderId="62" applyNumberFormat="0" applyFill="0" applyAlignment="0" applyProtection="0"/>
    <xf numFmtId="0" fontId="37" fillId="18" borderId="48" applyNumberFormat="0" applyAlignment="0" applyProtection="0"/>
    <xf numFmtId="0" fontId="22" fillId="31" borderId="47" applyNumberFormat="0" applyAlignment="0" applyProtection="0"/>
    <xf numFmtId="0" fontId="19" fillId="34" borderId="54" applyNumberFormat="0" applyFont="0" applyAlignment="0" applyProtection="0"/>
    <xf numFmtId="0" fontId="37" fillId="18" borderId="48" applyNumberFormat="0" applyAlignment="0" applyProtection="0"/>
    <xf numFmtId="0" fontId="12" fillId="34" borderId="63" applyNumberFormat="0" applyFont="0" applyAlignment="0" applyProtection="0"/>
    <xf numFmtId="0" fontId="24" fillId="31" borderId="48" applyNumberFormat="0" applyAlignment="0" applyProtection="0"/>
    <xf numFmtId="0" fontId="29" fillId="0" borderId="49" applyNumberFormat="0" applyFill="0" applyAlignment="0" applyProtection="0"/>
    <xf numFmtId="0" fontId="25" fillId="31" borderId="61" applyNumberFormat="0" applyAlignment="0" applyProtection="0"/>
    <xf numFmtId="0" fontId="44" fillId="0" borderId="49" applyNumberFormat="0" applyFill="0" applyAlignment="0" applyProtection="0"/>
    <xf numFmtId="0" fontId="44" fillId="0" borderId="53" applyNumberFormat="0" applyFill="0" applyAlignment="0" applyProtection="0"/>
    <xf numFmtId="0" fontId="25" fillId="31" borderId="48" applyNumberFormat="0" applyAlignment="0" applyProtection="0"/>
    <xf numFmtId="0" fontId="37" fillId="18" borderId="52" applyNumberFormat="0" applyAlignment="0" applyProtection="0"/>
    <xf numFmtId="0" fontId="29" fillId="0" borderId="53" applyNumberFormat="0" applyFill="0" applyAlignment="0" applyProtection="0"/>
    <xf numFmtId="0" fontId="41" fillId="31" borderId="47" applyNumberFormat="0" applyAlignment="0" applyProtection="0"/>
    <xf numFmtId="49" fontId="14" fillId="0" borderId="56" applyNumberFormat="0" applyFont="0" applyFill="0" applyBorder="0" applyProtection="0">
      <alignment horizontal="left" vertical="center" indent="2"/>
    </xf>
    <xf numFmtId="0" fontId="41" fillId="31" borderId="47" applyNumberFormat="0" applyAlignment="0" applyProtection="0"/>
    <xf numFmtId="0" fontId="19" fillId="34" borderId="50" applyNumberFormat="0" applyFont="0" applyAlignment="0" applyProtection="0"/>
    <xf numFmtId="0" fontId="19" fillId="34" borderId="50" applyNumberFormat="0" applyFont="0" applyAlignment="0" applyProtection="0"/>
    <xf numFmtId="0" fontId="24" fillId="31" borderId="52" applyNumberFormat="0" applyAlignment="0" applyProtection="0"/>
    <xf numFmtId="0" fontId="25" fillId="31" borderId="52" applyNumberFormat="0" applyAlignment="0" applyProtection="0"/>
    <xf numFmtId="0" fontId="41" fillId="31" borderId="47" applyNumberFormat="0" applyAlignment="0" applyProtection="0"/>
    <xf numFmtId="0" fontId="25" fillId="31" borderId="48" applyNumberFormat="0" applyAlignment="0" applyProtection="0"/>
    <xf numFmtId="0" fontId="37" fillId="18" borderId="52" applyNumberFormat="0" applyAlignment="0" applyProtection="0"/>
    <xf numFmtId="0" fontId="37" fillId="18" borderId="48" applyNumberFormat="0" applyAlignment="0" applyProtection="0"/>
    <xf numFmtId="0" fontId="19" fillId="34" borderId="54" applyNumberFormat="0" applyFont="0" applyAlignment="0" applyProtection="0"/>
    <xf numFmtId="0" fontId="44" fillId="0" borderId="49" applyNumberFormat="0" applyFill="0" applyAlignment="0" applyProtection="0"/>
    <xf numFmtId="0" fontId="25" fillId="31" borderId="48" applyNumberFormat="0" applyAlignment="0" applyProtection="0"/>
    <xf numFmtId="0" fontId="41" fillId="31" borderId="51" applyNumberFormat="0" applyAlignment="0" applyProtection="0"/>
    <xf numFmtId="0" fontId="41" fillId="31" borderId="47" applyNumberFormat="0" applyAlignment="0" applyProtection="0"/>
    <xf numFmtId="0" fontId="37" fillId="18" borderId="52" applyNumberFormat="0" applyAlignment="0" applyProtection="0"/>
    <xf numFmtId="0" fontId="44" fillId="0" borderId="49" applyNumberFormat="0" applyFill="0" applyAlignment="0" applyProtection="0"/>
    <xf numFmtId="0" fontId="41" fillId="31" borderId="51" applyNumberFormat="0" applyAlignment="0" applyProtection="0"/>
    <xf numFmtId="0" fontId="19" fillId="34" borderId="50" applyNumberFormat="0" applyFont="0" applyAlignment="0" applyProtection="0"/>
    <xf numFmtId="0" fontId="24" fillId="31" borderId="52" applyNumberFormat="0" applyAlignment="0" applyProtection="0"/>
    <xf numFmtId="0" fontId="44" fillId="0" borderId="62" applyNumberFormat="0" applyFill="0" applyAlignment="0" applyProtection="0"/>
    <xf numFmtId="0" fontId="44" fillId="0" borderId="53" applyNumberFormat="0" applyFill="0" applyAlignment="0" applyProtection="0"/>
    <xf numFmtId="4" fontId="16" fillId="7" borderId="56">
      <alignment horizontal="right" vertical="center"/>
    </xf>
    <xf numFmtId="0" fontId="12" fillId="34" borderId="63" applyNumberFormat="0" applyFont="0" applyAlignment="0" applyProtection="0"/>
    <xf numFmtId="0" fontId="44" fillId="0" borderId="53" applyNumberFormat="0" applyFill="0" applyAlignment="0" applyProtection="0"/>
    <xf numFmtId="44" fontId="8" fillId="0" borderId="0" applyFont="0" applyFill="0" applyBorder="0" applyAlignment="0" applyProtection="0"/>
    <xf numFmtId="0" fontId="44" fillId="0" borderId="62" applyNumberFormat="0" applyFill="0" applyAlignment="0" applyProtection="0"/>
    <xf numFmtId="0" fontId="22" fillId="31" borderId="60" applyNumberFormat="0" applyAlignment="0" applyProtection="0"/>
    <xf numFmtId="0" fontId="24" fillId="31" borderId="61" applyNumberFormat="0" applyAlignment="0" applyProtection="0"/>
    <xf numFmtId="0" fontId="37" fillId="18" borderId="61" applyNumberFormat="0" applyAlignment="0" applyProtection="0"/>
    <xf numFmtId="0" fontId="24" fillId="31" borderId="61" applyNumberFormat="0" applyAlignment="0" applyProtection="0"/>
    <xf numFmtId="0" fontId="25" fillId="31" borderId="52" applyNumberFormat="0" applyAlignment="0" applyProtection="0"/>
    <xf numFmtId="0" fontId="19" fillId="34" borderId="63" applyNumberFormat="0" applyFont="0" applyAlignment="0" applyProtection="0"/>
    <xf numFmtId="0" fontId="24" fillId="31" borderId="61" applyNumberFormat="0" applyAlignment="0" applyProtection="0"/>
    <xf numFmtId="0" fontId="37" fillId="18" borderId="52" applyNumberFormat="0" applyAlignment="0" applyProtection="0"/>
    <xf numFmtId="0" fontId="41" fillId="31" borderId="60" applyNumberFormat="0" applyAlignment="0" applyProtection="0"/>
    <xf numFmtId="0" fontId="44" fillId="0" borderId="62" applyNumberFormat="0" applyFill="0" applyAlignment="0" applyProtection="0"/>
    <xf numFmtId="0" fontId="44" fillId="0" borderId="53" applyNumberFormat="0" applyFill="0" applyAlignment="0" applyProtection="0"/>
    <xf numFmtId="0" fontId="12" fillId="34" borderId="54" applyNumberFormat="0" applyFont="0" applyAlignment="0" applyProtection="0"/>
    <xf numFmtId="0" fontId="19" fillId="34" borderId="54" applyNumberFormat="0" applyFont="0" applyAlignment="0" applyProtection="0"/>
    <xf numFmtId="0" fontId="29" fillId="0" borderId="53"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25" fillId="31" borderId="52" applyNumberFormat="0" applyAlignment="0" applyProtection="0"/>
    <xf numFmtId="0" fontId="37" fillId="18" borderId="61" applyNumberFormat="0" applyAlignment="0" applyProtection="0"/>
    <xf numFmtId="0" fontId="29" fillId="0" borderId="53" applyNumberFormat="0" applyFill="0" applyAlignment="0" applyProtection="0"/>
    <xf numFmtId="0" fontId="25" fillId="31" borderId="61" applyNumberFormat="0" applyAlignment="0" applyProtection="0"/>
    <xf numFmtId="0" fontId="25" fillId="31" borderId="61" applyNumberFormat="0" applyAlignment="0" applyProtection="0"/>
    <xf numFmtId="0" fontId="44" fillId="0" borderId="62" applyNumberFormat="0" applyFill="0" applyAlignment="0" applyProtection="0"/>
    <xf numFmtId="0" fontId="16" fillId="7" borderId="56">
      <alignment horizontal="right" vertical="center"/>
    </xf>
    <xf numFmtId="0" fontId="28" fillId="18" borderId="52" applyNumberFormat="0" applyAlignment="0" applyProtection="0"/>
    <xf numFmtId="0" fontId="44" fillId="0" borderId="62" applyNumberFormat="0" applyFill="0" applyAlignment="0" applyProtection="0"/>
    <xf numFmtId="0" fontId="24" fillId="31" borderId="52" applyNumberFormat="0" applyAlignment="0" applyProtection="0"/>
    <xf numFmtId="0" fontId="29" fillId="0" borderId="53" applyNumberFormat="0" applyFill="0" applyAlignment="0" applyProtection="0"/>
    <xf numFmtId="0" fontId="29" fillId="0" borderId="62" applyNumberFormat="0" applyFill="0" applyAlignment="0" applyProtection="0"/>
    <xf numFmtId="0" fontId="25" fillId="31" borderId="61" applyNumberFormat="0" applyAlignment="0" applyProtection="0"/>
    <xf numFmtId="0" fontId="28" fillId="18" borderId="52" applyNumberFormat="0" applyAlignment="0" applyProtection="0"/>
    <xf numFmtId="0" fontId="25" fillId="31" borderId="52" applyNumberFormat="0" applyAlignment="0" applyProtection="0"/>
    <xf numFmtId="0" fontId="37" fillId="18" borderId="61" applyNumberFormat="0" applyAlignment="0" applyProtection="0"/>
    <xf numFmtId="0" fontId="22" fillId="31" borderId="60" applyNumberFormat="0" applyAlignment="0" applyProtection="0"/>
    <xf numFmtId="0" fontId="37" fillId="18" borderId="52" applyNumberFormat="0" applyAlignment="0" applyProtection="0"/>
    <xf numFmtId="0" fontId="24" fillId="31" borderId="52" applyNumberFormat="0" applyAlignment="0" applyProtection="0"/>
    <xf numFmtId="0" fontId="12" fillId="34" borderId="63" applyNumberFormat="0" applyFont="0" applyAlignment="0" applyProtection="0"/>
    <xf numFmtId="0" fontId="22" fillId="31" borderId="60" applyNumberFormat="0" applyAlignment="0" applyProtection="0"/>
    <xf numFmtId="0" fontId="44" fillId="0" borderId="62" applyNumberFormat="0" applyFill="0" applyAlignment="0" applyProtection="0"/>
    <xf numFmtId="0" fontId="29" fillId="0" borderId="62" applyNumberFormat="0" applyFill="0" applyAlignment="0" applyProtection="0"/>
    <xf numFmtId="0" fontId="37" fillId="18" borderId="52" applyNumberFormat="0" applyAlignment="0" applyProtection="0"/>
    <xf numFmtId="0" fontId="28" fillId="18" borderId="52" applyNumberFormat="0" applyAlignment="0" applyProtection="0"/>
    <xf numFmtId="0" fontId="24" fillId="31" borderId="52" applyNumberFormat="0" applyAlignment="0" applyProtection="0"/>
    <xf numFmtId="0" fontId="14" fillId="7" borderId="55">
      <alignment horizontal="left" vertical="center"/>
    </xf>
    <xf numFmtId="0" fontId="44" fillId="0" borderId="53" applyNumberFormat="0" applyFill="0" applyAlignment="0" applyProtection="0"/>
    <xf numFmtId="0" fontId="29" fillId="0" borderId="62" applyNumberFormat="0" applyFill="0" applyAlignment="0" applyProtection="0"/>
    <xf numFmtId="0" fontId="28" fillId="18" borderId="52" applyNumberFormat="0" applyAlignment="0" applyProtection="0"/>
    <xf numFmtId="0" fontId="44" fillId="0" borderId="53" applyNumberFormat="0" applyFill="0" applyAlignment="0" applyProtection="0"/>
    <xf numFmtId="0" fontId="37" fillId="18" borderId="52" applyNumberFormat="0" applyAlignment="0" applyProtection="0"/>
    <xf numFmtId="0" fontId="28" fillId="18" borderId="52" applyNumberFormat="0" applyAlignment="0" applyProtection="0"/>
    <xf numFmtId="0" fontId="29" fillId="0" borderId="53" applyNumberFormat="0" applyFill="0" applyAlignment="0" applyProtection="0"/>
    <xf numFmtId="0" fontId="24" fillId="31" borderId="61" applyNumberFormat="0" applyAlignment="0" applyProtection="0"/>
    <xf numFmtId="0" fontId="29" fillId="0" borderId="53" applyNumberFormat="0" applyFill="0" applyAlignment="0" applyProtection="0"/>
    <xf numFmtId="0" fontId="41" fillId="31" borderId="60" applyNumberFormat="0" applyAlignment="0" applyProtection="0"/>
    <xf numFmtId="0" fontId="25" fillId="31" borderId="61" applyNumberFormat="0" applyAlignment="0" applyProtection="0"/>
    <xf numFmtId="0" fontId="19" fillId="34" borderId="54" applyNumberFormat="0" applyFont="0" applyAlignment="0" applyProtection="0"/>
    <xf numFmtId="0" fontId="22" fillId="31" borderId="60" applyNumberFormat="0" applyAlignment="0" applyProtection="0"/>
    <xf numFmtId="0" fontId="37" fillId="18" borderId="61" applyNumberFormat="0" applyAlignment="0" applyProtection="0"/>
    <xf numFmtId="0" fontId="37" fillId="18" borderId="61" applyNumberFormat="0" applyAlignment="0" applyProtection="0"/>
    <xf numFmtId="0" fontId="11" fillId="9" borderId="57">
      <alignment horizontal="right" vertical="center"/>
    </xf>
    <xf numFmtId="0" fontId="22" fillId="31" borderId="51" applyNumberFormat="0" applyAlignment="0" applyProtection="0"/>
    <xf numFmtId="0" fontId="25" fillId="31" borderId="61" applyNumberFormat="0" applyAlignment="0" applyProtection="0"/>
    <xf numFmtId="0" fontId="25" fillId="31" borderId="52" applyNumberFormat="0" applyAlignment="0" applyProtection="0"/>
    <xf numFmtId="0" fontId="12" fillId="34" borderId="54" applyNumberFormat="0" applyFont="0" applyAlignment="0" applyProtection="0"/>
    <xf numFmtId="0" fontId="44" fillId="0" borderId="62" applyNumberFormat="0" applyFill="0" applyAlignment="0" applyProtection="0"/>
    <xf numFmtId="0" fontId="44" fillId="0" borderId="53" applyNumberFormat="0" applyFill="0" applyAlignment="0" applyProtection="0"/>
    <xf numFmtId="0" fontId="19" fillId="34" borderId="54" applyNumberFormat="0" applyFont="0" applyAlignment="0" applyProtection="0"/>
    <xf numFmtId="0" fontId="29" fillId="0" borderId="62" applyNumberFormat="0" applyFill="0" applyAlignment="0" applyProtection="0"/>
    <xf numFmtId="0" fontId="25" fillId="31" borderId="52" applyNumberFormat="0" applyAlignment="0" applyProtection="0"/>
    <xf numFmtId="0" fontId="12" fillId="34" borderId="63" applyNumberFormat="0" applyFont="0" applyAlignment="0" applyProtection="0"/>
    <xf numFmtId="0" fontId="24" fillId="31" borderId="61" applyNumberFormat="0" applyAlignment="0" applyProtection="0"/>
    <xf numFmtId="0" fontId="24" fillId="31" borderId="61" applyNumberFormat="0" applyAlignment="0" applyProtection="0"/>
    <xf numFmtId="0" fontId="25" fillId="31" borderId="52" applyNumberFormat="0" applyAlignment="0" applyProtection="0"/>
    <xf numFmtId="0" fontId="37" fillId="18" borderId="52" applyNumberFormat="0" applyAlignment="0" applyProtection="0"/>
    <xf numFmtId="0" fontId="19" fillId="34" borderId="63" applyNumberFormat="0" applyFont="0" applyAlignment="0" applyProtection="0"/>
    <xf numFmtId="0" fontId="29" fillId="0" borderId="62" applyNumberFormat="0" applyFill="0" applyAlignment="0" applyProtection="0"/>
    <xf numFmtId="0" fontId="44" fillId="0" borderId="62" applyNumberFormat="0" applyFill="0" applyAlignment="0" applyProtection="0"/>
    <xf numFmtId="0" fontId="25" fillId="31" borderId="61" applyNumberFormat="0" applyAlignment="0" applyProtection="0"/>
    <xf numFmtId="0" fontId="22" fillId="31" borderId="60" applyNumberFormat="0" applyAlignment="0" applyProtection="0"/>
    <xf numFmtId="0" fontId="44" fillId="0" borderId="62" applyNumberFormat="0" applyFill="0" applyAlignment="0" applyProtection="0"/>
    <xf numFmtId="0" fontId="37" fillId="18" borderId="52" applyNumberFormat="0" applyAlignment="0" applyProtection="0"/>
    <xf numFmtId="0" fontId="24" fillId="31" borderId="52" applyNumberFormat="0" applyAlignment="0" applyProtection="0"/>
    <xf numFmtId="0" fontId="29" fillId="0" borderId="53" applyNumberFormat="0" applyFill="0" applyAlignment="0" applyProtection="0"/>
    <xf numFmtId="0" fontId="19" fillId="34" borderId="54" applyNumberFormat="0" applyFont="0" applyAlignment="0" applyProtection="0"/>
    <xf numFmtId="0" fontId="25" fillId="31" borderId="52" applyNumberFormat="0" applyAlignment="0" applyProtection="0"/>
    <xf numFmtId="0" fontId="12" fillId="34" borderId="63" applyNumberFormat="0" applyFont="0" applyAlignment="0" applyProtection="0"/>
    <xf numFmtId="0" fontId="24" fillId="31" borderId="52" applyNumberFormat="0" applyAlignment="0" applyProtection="0"/>
    <xf numFmtId="0" fontId="28" fillId="18" borderId="61" applyNumberFormat="0" applyAlignment="0" applyProtection="0"/>
    <xf numFmtId="0" fontId="24" fillId="31" borderId="52" applyNumberFormat="0" applyAlignment="0" applyProtection="0"/>
    <xf numFmtId="0" fontId="25" fillId="31" borderId="52" applyNumberFormat="0" applyAlignment="0" applyProtection="0"/>
    <xf numFmtId="0" fontId="28" fillId="18" borderId="52" applyNumberFormat="0" applyAlignment="0" applyProtection="0"/>
    <xf numFmtId="0" fontId="29" fillId="0" borderId="53" applyNumberFormat="0" applyFill="0" applyAlignment="0" applyProtection="0"/>
    <xf numFmtId="0" fontId="28" fillId="18" borderId="52" applyNumberFormat="0" applyAlignment="0" applyProtection="0"/>
    <xf numFmtId="0" fontId="37" fillId="18" borderId="52" applyNumberFormat="0" applyAlignment="0" applyProtection="0"/>
    <xf numFmtId="0" fontId="12" fillId="34" borderId="54" applyNumberFormat="0" applyFont="0" applyAlignment="0" applyProtection="0"/>
    <xf numFmtId="0" fontId="44" fillId="0" borderId="53" applyNumberFormat="0" applyFill="0" applyAlignment="0" applyProtection="0"/>
    <xf numFmtId="0" fontId="37" fillId="18" borderId="61" applyNumberFormat="0" applyAlignment="0" applyProtection="0"/>
    <xf numFmtId="0" fontId="37" fillId="18" borderId="52" applyNumberFormat="0" applyAlignment="0" applyProtection="0"/>
    <xf numFmtId="0" fontId="19" fillId="34" borderId="54" applyNumberFormat="0" applyFont="0" applyAlignment="0" applyProtection="0"/>
    <xf numFmtId="0" fontId="37" fillId="18" borderId="61"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24" fillId="31" borderId="61" applyNumberFormat="0" applyAlignment="0" applyProtection="0"/>
    <xf numFmtId="0" fontId="44" fillId="0" borderId="53" applyNumberFormat="0" applyFill="0" applyAlignment="0" applyProtection="0"/>
    <xf numFmtId="0" fontId="37" fillId="18" borderId="52" applyNumberFormat="0" applyAlignment="0" applyProtection="0"/>
    <xf numFmtId="4" fontId="14" fillId="0" borderId="56">
      <alignment horizontal="right" vertical="center"/>
    </xf>
    <xf numFmtId="0" fontId="25" fillId="31" borderId="52" applyNumberFormat="0" applyAlignment="0" applyProtection="0"/>
    <xf numFmtId="0" fontId="19" fillId="34" borderId="63" applyNumberFormat="0" applyFont="0" applyAlignment="0" applyProtection="0"/>
    <xf numFmtId="0" fontId="19" fillId="34" borderId="54" applyNumberFormat="0" applyFont="0" applyAlignment="0" applyProtection="0"/>
    <xf numFmtId="0" fontId="24" fillId="31" borderId="52" applyNumberFormat="0" applyAlignment="0" applyProtection="0"/>
    <xf numFmtId="4" fontId="11" fillId="9" borderId="57">
      <alignment horizontal="right" vertical="center"/>
    </xf>
    <xf numFmtId="0" fontId="37" fillId="18" borderId="61" applyNumberFormat="0" applyAlignment="0" applyProtection="0"/>
    <xf numFmtId="0" fontId="29" fillId="0" borderId="53" applyNumberFormat="0" applyFill="0" applyAlignment="0" applyProtection="0"/>
    <xf numFmtId="0" fontId="37" fillId="18" borderId="61" applyNumberFormat="0" applyAlignment="0" applyProtection="0"/>
    <xf numFmtId="0" fontId="44" fillId="0" borderId="62" applyNumberFormat="0" applyFill="0" applyAlignment="0" applyProtection="0"/>
    <xf numFmtId="0" fontId="25" fillId="31" borderId="61" applyNumberFormat="0" applyAlignment="0" applyProtection="0"/>
    <xf numFmtId="0" fontId="25" fillId="31" borderId="52" applyNumberFormat="0" applyAlignment="0" applyProtection="0"/>
    <xf numFmtId="0" fontId="44" fillId="0" borderId="53" applyNumberFormat="0" applyFill="0" applyAlignment="0" applyProtection="0"/>
    <xf numFmtId="0" fontId="28" fillId="18" borderId="52" applyNumberFormat="0" applyAlignment="0" applyProtection="0"/>
    <xf numFmtId="0" fontId="29" fillId="0" borderId="53" applyNumberFormat="0" applyFill="0" applyAlignment="0" applyProtection="0"/>
    <xf numFmtId="0" fontId="37" fillId="18" borderId="52" applyNumberFormat="0" applyAlignment="0" applyProtection="0"/>
    <xf numFmtId="0" fontId="19" fillId="34" borderId="54" applyNumberFormat="0" applyFont="0" applyAlignment="0" applyProtection="0"/>
    <xf numFmtId="0" fontId="25" fillId="31" borderId="61" applyNumberFormat="0" applyAlignment="0" applyProtection="0"/>
    <xf numFmtId="0" fontId="44" fillId="0" borderId="53" applyNumberFormat="0" applyFill="0" applyAlignment="0" applyProtection="0"/>
    <xf numFmtId="0" fontId="12" fillId="34" borderId="54" applyNumberFormat="0" applyFont="0" applyAlignment="0" applyProtection="0"/>
    <xf numFmtId="0" fontId="28" fillId="18" borderId="61" applyNumberFormat="0" applyAlignment="0" applyProtection="0"/>
    <xf numFmtId="0" fontId="28" fillId="18" borderId="52" applyNumberFormat="0" applyAlignment="0" applyProtection="0"/>
    <xf numFmtId="0" fontId="28" fillId="18" borderId="52" applyNumberFormat="0" applyAlignment="0" applyProtection="0"/>
    <xf numFmtId="0" fontId="19" fillId="34" borderId="63" applyNumberFormat="0" applyFont="0" applyAlignment="0" applyProtection="0"/>
    <xf numFmtId="0" fontId="28" fillId="18" borderId="61" applyNumberFormat="0" applyAlignment="0" applyProtection="0"/>
    <xf numFmtId="0" fontId="28" fillId="18" borderId="61" applyNumberFormat="0" applyAlignment="0" applyProtection="0"/>
    <xf numFmtId="0" fontId="29" fillId="0" borderId="62" applyNumberFormat="0" applyFill="0" applyAlignment="0" applyProtection="0"/>
    <xf numFmtId="0" fontId="25" fillId="31" borderId="52" applyNumberFormat="0" applyAlignment="0" applyProtection="0"/>
    <xf numFmtId="0" fontId="22" fillId="31" borderId="60" applyNumberFormat="0" applyAlignment="0" applyProtection="0"/>
    <xf numFmtId="0" fontId="37" fillId="18" borderId="52" applyNumberFormat="0" applyAlignment="0" applyProtection="0"/>
    <xf numFmtId="0" fontId="14" fillId="0" borderId="58">
      <alignment horizontal="left" vertical="center" wrapText="1" indent="2"/>
    </xf>
    <xf numFmtId="0" fontId="29" fillId="0" borderId="53" applyNumberFormat="0" applyFill="0" applyAlignment="0" applyProtection="0"/>
    <xf numFmtId="0" fontId="29" fillId="0" borderId="62" applyNumberFormat="0" applyFill="0" applyAlignment="0" applyProtection="0"/>
    <xf numFmtId="0" fontId="11" fillId="9" borderId="55">
      <alignment horizontal="right" vertical="center"/>
    </xf>
    <xf numFmtId="0" fontId="44" fillId="0" borderId="62" applyNumberFormat="0" applyFill="0" applyAlignment="0" applyProtection="0"/>
    <xf numFmtId="0" fontId="44" fillId="0" borderId="53" applyNumberFormat="0" applyFill="0" applyAlignment="0" applyProtection="0"/>
    <xf numFmtId="0" fontId="41" fillId="31" borderId="60" applyNumberFormat="0" applyAlignment="0" applyProtection="0"/>
    <xf numFmtId="0" fontId="12" fillId="34" borderId="63" applyNumberFormat="0" applyFont="0" applyAlignment="0" applyProtection="0"/>
    <xf numFmtId="0" fontId="25" fillId="31" borderId="61" applyNumberFormat="0" applyAlignment="0" applyProtection="0"/>
    <xf numFmtId="0" fontId="24" fillId="31" borderId="52" applyNumberFormat="0" applyAlignment="0" applyProtection="0"/>
    <xf numFmtId="0" fontId="44" fillId="0" borderId="53" applyNumberFormat="0" applyFill="0" applyAlignment="0" applyProtection="0"/>
    <xf numFmtId="0" fontId="12" fillId="34" borderId="63" applyNumberFormat="0" applyFont="0" applyAlignment="0" applyProtection="0"/>
    <xf numFmtId="0" fontId="25" fillId="31" borderId="52" applyNumberFormat="0" applyAlignment="0" applyProtection="0"/>
    <xf numFmtId="0" fontId="12" fillId="34" borderId="54" applyNumberFormat="0" applyFont="0" applyAlignment="0" applyProtection="0"/>
    <xf numFmtId="0" fontId="28" fillId="18" borderId="52" applyNumberFormat="0" applyAlignment="0" applyProtection="0"/>
    <xf numFmtId="0" fontId="29" fillId="0" borderId="53" applyNumberFormat="0" applyFill="0" applyAlignment="0" applyProtection="0"/>
    <xf numFmtId="0" fontId="19" fillId="34" borderId="54" applyNumberFormat="0" applyFont="0" applyAlignment="0" applyProtection="0"/>
    <xf numFmtId="0" fontId="19" fillId="34" borderId="63" applyNumberFormat="0" applyFont="0" applyAlignment="0" applyProtection="0"/>
    <xf numFmtId="0" fontId="41" fillId="31" borderId="60" applyNumberFormat="0" applyAlignment="0" applyProtection="0"/>
    <xf numFmtId="0" fontId="24" fillId="31" borderId="52" applyNumberFormat="0" applyAlignment="0" applyProtection="0"/>
    <xf numFmtId="0" fontId="14" fillId="8" borderId="56"/>
    <xf numFmtId="0" fontId="28" fillId="18" borderId="52" applyNumberFormat="0" applyAlignment="0" applyProtection="0"/>
    <xf numFmtId="0" fontId="25" fillId="31" borderId="52" applyNumberFormat="0" applyAlignment="0" applyProtection="0"/>
    <xf numFmtId="0" fontId="37" fillId="18" borderId="52" applyNumberFormat="0" applyAlignment="0" applyProtection="0"/>
    <xf numFmtId="0" fontId="19" fillId="34" borderId="63" applyNumberFormat="0" applyFont="0" applyAlignment="0" applyProtection="0"/>
    <xf numFmtId="0" fontId="29" fillId="0" borderId="53" applyNumberFormat="0" applyFill="0" applyAlignment="0" applyProtection="0"/>
    <xf numFmtId="0" fontId="24" fillId="31" borderId="52" applyNumberFormat="0" applyAlignment="0" applyProtection="0"/>
    <xf numFmtId="0" fontId="37" fillId="18" borderId="61" applyNumberFormat="0" applyAlignment="0" applyProtection="0"/>
    <xf numFmtId="0" fontId="37" fillId="18" borderId="52" applyNumberFormat="0" applyAlignment="0" applyProtection="0"/>
    <xf numFmtId="0" fontId="28" fillId="18" borderId="61" applyNumberFormat="0" applyAlignment="0" applyProtection="0"/>
    <xf numFmtId="0" fontId="37" fillId="18" borderId="61" applyNumberFormat="0" applyAlignment="0" applyProtection="0"/>
    <xf numFmtId="0" fontId="19" fillId="34" borderId="54" applyNumberFormat="0" applyFont="0" applyAlignment="0" applyProtection="0"/>
    <xf numFmtId="0" fontId="37" fillId="18" borderId="52" applyNumberFormat="0" applyAlignment="0" applyProtection="0"/>
    <xf numFmtId="0" fontId="24" fillId="31" borderId="61" applyNumberFormat="0" applyAlignment="0" applyProtection="0"/>
    <xf numFmtId="0" fontId="28" fillId="18" borderId="61" applyNumberFormat="0" applyAlignment="0" applyProtection="0"/>
    <xf numFmtId="0" fontId="44" fillId="0" borderId="62" applyNumberFormat="0" applyFill="0" applyAlignment="0" applyProtection="0"/>
    <xf numFmtId="0" fontId="44" fillId="0" borderId="53" applyNumberFormat="0" applyFill="0" applyAlignment="0" applyProtection="0"/>
    <xf numFmtId="0" fontId="24" fillId="31" borderId="52" applyNumberFormat="0" applyAlignment="0" applyProtection="0"/>
    <xf numFmtId="0" fontId="37" fillId="18" borderId="61" applyNumberFormat="0" applyAlignment="0" applyProtection="0"/>
    <xf numFmtId="0" fontId="44" fillId="0" borderId="62" applyNumberFormat="0" applyFill="0" applyAlignment="0" applyProtection="0"/>
    <xf numFmtId="0" fontId="44" fillId="0" borderId="53" applyNumberFormat="0" applyFill="0" applyAlignment="0" applyProtection="0"/>
    <xf numFmtId="0" fontId="24" fillId="31" borderId="52" applyNumberFormat="0" applyAlignment="0" applyProtection="0"/>
    <xf numFmtId="0" fontId="29" fillId="0" borderId="53" applyNumberFormat="0" applyFill="0" applyAlignment="0" applyProtection="0"/>
    <xf numFmtId="0" fontId="25" fillId="31" borderId="52" applyNumberFormat="0" applyAlignment="0" applyProtection="0"/>
    <xf numFmtId="0" fontId="44" fillId="0" borderId="62" applyNumberFormat="0" applyFill="0" applyAlignment="0" applyProtection="0"/>
    <xf numFmtId="0" fontId="37" fillId="18" borderId="61" applyNumberFormat="0" applyAlignment="0" applyProtection="0"/>
    <xf numFmtId="0" fontId="28" fillId="18" borderId="52" applyNumberFormat="0" applyAlignment="0" applyProtection="0"/>
    <xf numFmtId="0" fontId="29" fillId="0" borderId="53" applyNumberFormat="0" applyFill="0" applyAlignment="0" applyProtection="0"/>
    <xf numFmtId="0" fontId="44" fillId="0" borderId="62" applyNumberFormat="0" applyFill="0" applyAlignment="0" applyProtection="0"/>
    <xf numFmtId="0" fontId="24" fillId="31" borderId="52" applyNumberFormat="0" applyAlignment="0" applyProtection="0"/>
    <xf numFmtId="0" fontId="19" fillId="34" borderId="54" applyNumberFormat="0" applyFont="0" applyAlignment="0" applyProtection="0"/>
    <xf numFmtId="0" fontId="29" fillId="0" borderId="53"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25" fillId="31" borderId="61" applyNumberFormat="0" applyAlignment="0" applyProtection="0"/>
    <xf numFmtId="0" fontId="25" fillId="31" borderId="61" applyNumberFormat="0" applyAlignment="0" applyProtection="0"/>
    <xf numFmtId="0" fontId="44" fillId="0" borderId="62" applyNumberFormat="0" applyFill="0" applyAlignment="0" applyProtection="0"/>
    <xf numFmtId="0" fontId="25" fillId="31" borderId="52" applyNumberFormat="0" applyAlignment="0" applyProtection="0"/>
    <xf numFmtId="0" fontId="28" fillId="18" borderId="52" applyNumberFormat="0" applyAlignment="0" applyProtection="0"/>
    <xf numFmtId="0" fontId="19" fillId="34" borderId="54" applyNumberFormat="0" applyFont="0" applyAlignment="0" applyProtection="0"/>
    <xf numFmtId="0" fontId="37" fillId="18" borderId="52" applyNumberFormat="0" applyAlignment="0" applyProtection="0"/>
    <xf numFmtId="0" fontId="24" fillId="31" borderId="52" applyNumberFormat="0" applyAlignment="0" applyProtection="0"/>
    <xf numFmtId="0" fontId="25" fillId="31" borderId="52" applyNumberFormat="0" applyAlignment="0" applyProtection="0"/>
    <xf numFmtId="0" fontId="29" fillId="0" borderId="53" applyNumberFormat="0" applyFill="0" applyAlignment="0" applyProtection="0"/>
    <xf numFmtId="0" fontId="28" fillId="18" borderId="61" applyNumberFormat="0" applyAlignment="0" applyProtection="0"/>
    <xf numFmtId="0" fontId="19" fillId="34" borderId="63" applyNumberFormat="0" applyFont="0" applyAlignment="0" applyProtection="0"/>
    <xf numFmtId="0" fontId="44" fillId="0" borderId="53" applyNumberFormat="0" applyFill="0" applyAlignment="0" applyProtection="0"/>
    <xf numFmtId="0" fontId="29" fillId="0" borderId="62" applyNumberFormat="0" applyFill="0" applyAlignment="0" applyProtection="0"/>
    <xf numFmtId="0" fontId="41" fillId="31" borderId="60" applyNumberFormat="0" applyAlignment="0" applyProtection="0"/>
    <xf numFmtId="0" fontId="24" fillId="31" borderId="61" applyNumberFormat="0" applyAlignment="0" applyProtection="0"/>
    <xf numFmtId="0" fontId="28" fillId="18" borderId="61" applyNumberFormat="0" applyAlignment="0" applyProtection="0"/>
    <xf numFmtId="0" fontId="24" fillId="31" borderId="52" applyNumberFormat="0" applyAlignment="0" applyProtection="0"/>
    <xf numFmtId="0" fontId="29" fillId="0" borderId="62" applyNumberFormat="0" applyFill="0" applyAlignment="0" applyProtection="0"/>
    <xf numFmtId="0" fontId="37" fillId="18" borderId="52" applyNumberFormat="0" applyAlignment="0" applyProtection="0"/>
    <xf numFmtId="0" fontId="37" fillId="18" borderId="61" applyNumberFormat="0" applyAlignment="0" applyProtection="0"/>
    <xf numFmtId="0" fontId="24" fillId="31" borderId="61" applyNumberFormat="0" applyAlignment="0" applyProtection="0"/>
    <xf numFmtId="0" fontId="28" fillId="18" borderId="61" applyNumberFormat="0" applyAlignment="0" applyProtection="0"/>
    <xf numFmtId="0" fontId="24" fillId="31" borderId="52" applyNumberFormat="0" applyAlignment="0" applyProtection="0"/>
    <xf numFmtId="0" fontId="19" fillId="34" borderId="63" applyNumberFormat="0" applyFont="0" applyAlignment="0" applyProtection="0"/>
    <xf numFmtId="0" fontId="44" fillId="0" borderId="53" applyNumberFormat="0" applyFill="0" applyAlignment="0" applyProtection="0"/>
    <xf numFmtId="0" fontId="37" fillId="18" borderId="61" applyNumberFormat="0" applyAlignment="0" applyProtection="0"/>
    <xf numFmtId="0" fontId="37" fillId="18" borderId="52" applyNumberFormat="0" applyAlignment="0" applyProtection="0"/>
    <xf numFmtId="0" fontId="24" fillId="31" borderId="61" applyNumberFormat="0" applyAlignment="0" applyProtection="0"/>
    <xf numFmtId="0" fontId="19" fillId="34" borderId="54" applyNumberFormat="0" applyFont="0" applyAlignment="0" applyProtection="0"/>
    <xf numFmtId="0" fontId="44" fillId="0" borderId="62" applyNumberFormat="0" applyFill="0" applyAlignment="0" applyProtection="0"/>
    <xf numFmtId="49" fontId="13" fillId="0" borderId="56" applyNumberFormat="0" applyFill="0" applyBorder="0" applyProtection="0">
      <alignment horizontal="left" vertical="center"/>
    </xf>
    <xf numFmtId="0" fontId="24" fillId="31" borderId="61" applyNumberFormat="0" applyAlignment="0" applyProtection="0"/>
    <xf numFmtId="0" fontId="37" fillId="18" borderId="61" applyNumberFormat="0" applyAlignment="0" applyProtection="0"/>
    <xf numFmtId="0" fontId="37" fillId="18" borderId="52" applyNumberFormat="0" applyAlignment="0" applyProtection="0"/>
    <xf numFmtId="0" fontId="28" fillId="18" borderId="52" applyNumberFormat="0" applyAlignment="0" applyProtection="0"/>
    <xf numFmtId="0" fontId="25" fillId="31" borderId="52" applyNumberFormat="0" applyAlignment="0" applyProtection="0"/>
    <xf numFmtId="0" fontId="44" fillId="0" borderId="53" applyNumberFormat="0" applyFill="0" applyAlignment="0" applyProtection="0"/>
    <xf numFmtId="0" fontId="24" fillId="31" borderId="61" applyNumberFormat="0" applyAlignment="0" applyProtection="0"/>
    <xf numFmtId="0" fontId="44" fillId="0" borderId="62" applyNumberFormat="0" applyFill="0" applyAlignment="0" applyProtection="0"/>
    <xf numFmtId="0" fontId="37" fillId="18" borderId="52" applyNumberFormat="0" applyAlignment="0" applyProtection="0"/>
    <xf numFmtId="0" fontId="24" fillId="31" borderId="52" applyNumberFormat="0" applyAlignment="0" applyProtection="0"/>
    <xf numFmtId="0" fontId="25" fillId="31" borderId="52" applyNumberFormat="0" applyAlignment="0" applyProtection="0"/>
    <xf numFmtId="0" fontId="25" fillId="31" borderId="52" applyNumberFormat="0" applyAlignment="0" applyProtection="0"/>
    <xf numFmtId="0" fontId="24" fillId="31" borderId="61" applyNumberFormat="0" applyAlignment="0" applyProtection="0"/>
    <xf numFmtId="0" fontId="28" fillId="18" borderId="52"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19" fillId="34" borderId="54" applyNumberFormat="0" applyFont="0" applyAlignment="0" applyProtection="0"/>
    <xf numFmtId="0" fontId="37" fillId="18" borderId="52" applyNumberFormat="0" applyAlignment="0" applyProtection="0"/>
    <xf numFmtId="0" fontId="25" fillId="31" borderId="52"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44" fillId="0" borderId="53" applyNumberFormat="0" applyFill="0" applyAlignment="0" applyProtection="0"/>
    <xf numFmtId="0" fontId="44" fillId="0" borderId="53" applyNumberFormat="0" applyFill="0" applyAlignment="0" applyProtection="0"/>
    <xf numFmtId="0" fontId="24" fillId="31" borderId="61" applyNumberFormat="0" applyAlignment="0" applyProtection="0"/>
    <xf numFmtId="0" fontId="24" fillId="31" borderId="52" applyNumberFormat="0" applyAlignment="0" applyProtection="0"/>
    <xf numFmtId="0" fontId="25" fillId="31" borderId="52" applyNumberFormat="0" applyAlignment="0" applyProtection="0"/>
    <xf numFmtId="0" fontId="29" fillId="0" borderId="53" applyNumberFormat="0" applyFill="0" applyAlignment="0" applyProtection="0"/>
    <xf numFmtId="0" fontId="19" fillId="34" borderId="54" applyNumberFormat="0" applyFont="0" applyAlignment="0" applyProtection="0"/>
    <xf numFmtId="0" fontId="25" fillId="31" borderId="61" applyNumberFormat="0" applyAlignment="0" applyProtection="0"/>
    <xf numFmtId="4" fontId="11" fillId="7" borderId="56">
      <alignment horizontal="right" vertical="center"/>
    </xf>
    <xf numFmtId="0" fontId="37" fillId="18" borderId="61" applyNumberFormat="0" applyAlignment="0" applyProtection="0"/>
    <xf numFmtId="0" fontId="28" fillId="18" borderId="61" applyNumberFormat="0" applyAlignment="0" applyProtection="0"/>
    <xf numFmtId="0" fontId="29" fillId="0" borderId="53" applyNumberFormat="0" applyFill="0" applyAlignment="0" applyProtection="0"/>
    <xf numFmtId="0" fontId="28" fillId="18" borderId="61" applyNumberFormat="0" applyAlignment="0" applyProtection="0"/>
    <xf numFmtId="0" fontId="25" fillId="31" borderId="52" applyNumberFormat="0" applyAlignment="0" applyProtection="0"/>
    <xf numFmtId="0" fontId="37" fillId="18" borderId="52" applyNumberFormat="0" applyAlignment="0" applyProtection="0"/>
    <xf numFmtId="0" fontId="37" fillId="18" borderId="52" applyNumberFormat="0" applyAlignment="0" applyProtection="0"/>
    <xf numFmtId="0" fontId="19" fillId="34" borderId="54" applyNumberFormat="0" applyFont="0" applyAlignment="0" applyProtection="0"/>
    <xf numFmtId="0" fontId="44" fillId="0" borderId="53" applyNumberFormat="0" applyFill="0" applyAlignment="0" applyProtection="0"/>
    <xf numFmtId="0" fontId="12" fillId="34" borderId="54" applyNumberFormat="0" applyFont="0" applyAlignment="0" applyProtection="0"/>
    <xf numFmtId="0" fontId="44" fillId="0" borderId="53" applyNumberFormat="0" applyFill="0" applyAlignment="0" applyProtection="0"/>
    <xf numFmtId="0" fontId="41" fillId="31" borderId="60" applyNumberFormat="0" applyAlignment="0" applyProtection="0"/>
    <xf numFmtId="0" fontId="12" fillId="34" borderId="63" applyNumberFormat="0" applyFont="0" applyAlignment="0" applyProtection="0"/>
    <xf numFmtId="0" fontId="19" fillId="34" borderId="63" applyNumberFormat="0" applyFont="0" applyAlignment="0" applyProtection="0"/>
    <xf numFmtId="0" fontId="37" fillId="18" borderId="61" applyNumberFormat="0" applyAlignment="0" applyProtection="0"/>
    <xf numFmtId="0" fontId="37" fillId="18" borderId="61" applyNumberFormat="0" applyAlignment="0" applyProtection="0"/>
    <xf numFmtId="0" fontId="28" fillId="18" borderId="61" applyNumberFormat="0" applyAlignment="0" applyProtection="0"/>
    <xf numFmtId="0" fontId="25" fillId="31" borderId="52" applyNumberFormat="0" applyAlignment="0" applyProtection="0"/>
    <xf numFmtId="0" fontId="28" fillId="18" borderId="61" applyNumberFormat="0" applyAlignment="0" applyProtection="0"/>
    <xf numFmtId="0" fontId="37" fillId="18" borderId="52" applyNumberFormat="0" applyAlignment="0" applyProtection="0"/>
    <xf numFmtId="0" fontId="41" fillId="31" borderId="60" applyNumberFormat="0" applyAlignment="0" applyProtection="0"/>
    <xf numFmtId="0" fontId="44" fillId="0" borderId="53" applyNumberFormat="0" applyFill="0" applyAlignment="0" applyProtection="0"/>
    <xf numFmtId="0" fontId="12" fillId="34" borderId="54" applyNumberFormat="0" applyFont="0" applyAlignment="0" applyProtection="0"/>
    <xf numFmtId="0" fontId="19" fillId="34" borderId="54" applyNumberFormat="0" applyFont="0" applyAlignment="0" applyProtection="0"/>
    <xf numFmtId="0" fontId="29" fillId="0" borderId="53"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25" fillId="31" borderId="52" applyNumberFormat="0" applyAlignment="0" applyProtection="0"/>
    <xf numFmtId="0" fontId="19" fillId="34" borderId="63" applyNumberFormat="0" applyFont="0" applyAlignment="0" applyProtection="0"/>
    <xf numFmtId="0" fontId="29" fillId="0" borderId="53" applyNumberFormat="0" applyFill="0" applyAlignment="0" applyProtection="0"/>
    <xf numFmtId="0" fontId="44" fillId="0" borderId="62" applyNumberFormat="0" applyFill="0" applyAlignment="0" applyProtection="0"/>
    <xf numFmtId="4" fontId="11" fillId="9" borderId="56">
      <alignment horizontal="right" vertical="center"/>
    </xf>
    <xf numFmtId="0" fontId="28" fillId="18" borderId="52" applyNumberFormat="0" applyAlignment="0" applyProtection="0"/>
    <xf numFmtId="0" fontId="28" fillId="18" borderId="61" applyNumberFormat="0" applyAlignment="0" applyProtection="0"/>
    <xf numFmtId="0" fontId="24" fillId="31" borderId="52" applyNumberFormat="0" applyAlignment="0" applyProtection="0"/>
    <xf numFmtId="0" fontId="29" fillId="0" borderId="53" applyNumberFormat="0" applyFill="0" applyAlignment="0" applyProtection="0"/>
    <xf numFmtId="0" fontId="28" fillId="18" borderId="61" applyNumberFormat="0" applyAlignment="0" applyProtection="0"/>
    <xf numFmtId="0" fontId="25" fillId="31" borderId="61" applyNumberFormat="0" applyAlignment="0" applyProtection="0"/>
    <xf numFmtId="0" fontId="44" fillId="0" borderId="62" applyNumberFormat="0" applyFill="0" applyAlignment="0" applyProtection="0"/>
    <xf numFmtId="0" fontId="28" fillId="18" borderId="52" applyNumberFormat="0" applyAlignment="0" applyProtection="0"/>
    <xf numFmtId="0" fontId="25" fillId="31" borderId="52" applyNumberFormat="0" applyAlignment="0" applyProtection="0"/>
    <xf numFmtId="0" fontId="41" fillId="31" borderId="60" applyNumberFormat="0" applyAlignment="0" applyProtection="0"/>
    <xf numFmtId="0" fontId="37" fillId="18" borderId="61" applyNumberFormat="0" applyAlignment="0" applyProtection="0"/>
    <xf numFmtId="0" fontId="37" fillId="18" borderId="52" applyNumberFormat="0" applyAlignment="0" applyProtection="0"/>
    <xf numFmtId="0" fontId="24" fillId="31" borderId="52" applyNumberFormat="0" applyAlignment="0" applyProtection="0"/>
    <xf numFmtId="0" fontId="12" fillId="34" borderId="63" applyNumberFormat="0" applyFont="0" applyAlignment="0" applyProtection="0"/>
    <xf numFmtId="0" fontId="37" fillId="18" borderId="52" applyNumberFormat="0" applyAlignment="0" applyProtection="0"/>
    <xf numFmtId="0" fontId="28" fillId="18" borderId="52" applyNumberFormat="0" applyAlignment="0" applyProtection="0"/>
    <xf numFmtId="0" fontId="24" fillId="31" borderId="52" applyNumberFormat="0" applyAlignment="0" applyProtection="0"/>
    <xf numFmtId="0" fontId="25" fillId="31" borderId="61" applyNumberFormat="0" applyAlignment="0" applyProtection="0"/>
    <xf numFmtId="0" fontId="37" fillId="18" borderId="61" applyNumberFormat="0" applyAlignment="0" applyProtection="0"/>
    <xf numFmtId="0" fontId="44" fillId="0" borderId="62" applyNumberFormat="0" applyFill="0" applyAlignment="0" applyProtection="0"/>
    <xf numFmtId="0" fontId="24" fillId="31" borderId="52" applyNumberFormat="0" applyAlignment="0" applyProtection="0"/>
    <xf numFmtId="0" fontId="25" fillId="31" borderId="52" applyNumberFormat="0" applyAlignment="0" applyProtection="0"/>
    <xf numFmtId="0" fontId="28" fillId="18" borderId="52" applyNumberFormat="0" applyAlignment="0" applyProtection="0"/>
    <xf numFmtId="0" fontId="29" fillId="0" borderId="53" applyNumberFormat="0" applyFill="0" applyAlignment="0" applyProtection="0"/>
    <xf numFmtId="0" fontId="37" fillId="18" borderId="52"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44" fillId="0" borderId="53" applyNumberFormat="0" applyFill="0" applyAlignment="0" applyProtection="0"/>
    <xf numFmtId="0" fontId="25" fillId="31" borderId="52" applyNumberFormat="0" applyAlignment="0" applyProtection="0"/>
    <xf numFmtId="0" fontId="37" fillId="18" borderId="52" applyNumberFormat="0" applyAlignment="0" applyProtection="0"/>
    <xf numFmtId="0" fontId="19" fillId="34" borderId="54" applyNumberFormat="0" applyFont="0" applyAlignment="0" applyProtection="0"/>
    <xf numFmtId="0" fontId="44" fillId="0" borderId="53" applyNumberFormat="0" applyFill="0" applyAlignment="0" applyProtection="0"/>
    <xf numFmtId="0" fontId="24" fillId="31" borderId="52" applyNumberFormat="0" applyAlignment="0" applyProtection="0"/>
    <xf numFmtId="0" fontId="37" fillId="18" borderId="61" applyNumberFormat="0" applyAlignment="0" applyProtection="0"/>
    <xf numFmtId="0" fontId="41" fillId="31" borderId="60" applyNumberFormat="0" applyAlignment="0" applyProtection="0"/>
    <xf numFmtId="0" fontId="25" fillId="31" borderId="52" applyNumberFormat="0" applyAlignment="0" applyProtection="0"/>
    <xf numFmtId="0" fontId="37" fillId="18" borderId="52" applyNumberFormat="0" applyAlignment="0" applyProtection="0"/>
    <xf numFmtId="0" fontId="44" fillId="0" borderId="53" applyNumberFormat="0" applyFill="0" applyAlignment="0" applyProtection="0"/>
    <xf numFmtId="0" fontId="24" fillId="31" borderId="52" applyNumberFormat="0" applyAlignment="0" applyProtection="0"/>
    <xf numFmtId="0" fontId="29" fillId="0" borderId="53" applyNumberFormat="0" applyFill="0" applyAlignment="0" applyProtection="0"/>
    <xf numFmtId="0" fontId="29" fillId="0" borderId="62" applyNumberFormat="0" applyFill="0" applyAlignment="0" applyProtection="0"/>
    <xf numFmtId="0" fontId="41" fillId="31" borderId="60" applyNumberFormat="0" applyAlignment="0" applyProtection="0"/>
    <xf numFmtId="0" fontId="29" fillId="0" borderId="62" applyNumberFormat="0" applyFill="0" applyAlignment="0" applyProtection="0"/>
    <xf numFmtId="0" fontId="44" fillId="0" borderId="62" applyNumberFormat="0" applyFill="0" applyAlignment="0" applyProtection="0"/>
    <xf numFmtId="0" fontId="28" fillId="18" borderId="52" applyNumberFormat="0" applyAlignment="0" applyProtection="0"/>
    <xf numFmtId="0" fontId="19" fillId="34" borderId="63" applyNumberFormat="0" applyFont="0" applyAlignment="0" applyProtection="0"/>
    <xf numFmtId="0" fontId="37" fillId="18" borderId="61" applyNumberFormat="0" applyAlignment="0" applyProtection="0"/>
    <xf numFmtId="4" fontId="14" fillId="0" borderId="56">
      <alignment horizontal="right" vertical="center"/>
    </xf>
    <xf numFmtId="0" fontId="19" fillId="34" borderId="63" applyNumberFormat="0" applyFont="0" applyAlignment="0" applyProtection="0"/>
    <xf numFmtId="0" fontId="37" fillId="18" borderId="61" applyNumberFormat="0" applyAlignment="0" applyProtection="0"/>
    <xf numFmtId="0" fontId="24" fillId="31" borderId="52" applyNumberFormat="0" applyAlignment="0" applyProtection="0"/>
    <xf numFmtId="0" fontId="25" fillId="31" borderId="61" applyNumberFormat="0" applyAlignment="0" applyProtection="0"/>
    <xf numFmtId="0" fontId="44" fillId="0" borderId="53" applyNumberFormat="0" applyFill="0" applyAlignment="0" applyProtection="0"/>
    <xf numFmtId="0" fontId="37" fillId="18" borderId="61" applyNumberFormat="0" applyAlignment="0" applyProtection="0"/>
    <xf numFmtId="0" fontId="37" fillId="18" borderId="52" applyNumberFormat="0" applyAlignment="0" applyProtection="0"/>
    <xf numFmtId="0" fontId="19" fillId="34" borderId="54" applyNumberFormat="0" applyFont="0" applyAlignment="0" applyProtection="0"/>
    <xf numFmtId="166" fontId="14" fillId="35" borderId="56" applyNumberFormat="0" applyFont="0" applyBorder="0" applyAlignment="0" applyProtection="0">
      <alignment horizontal="right" vertical="center"/>
    </xf>
    <xf numFmtId="0" fontId="19" fillId="34" borderId="63" applyNumberFormat="0" applyFont="0" applyAlignment="0" applyProtection="0"/>
    <xf numFmtId="0" fontId="37" fillId="18" borderId="52" applyNumberFormat="0" applyAlignment="0" applyProtection="0"/>
    <xf numFmtId="0" fontId="41" fillId="31" borderId="60" applyNumberFormat="0" applyAlignment="0" applyProtection="0"/>
    <xf numFmtId="0" fontId="28" fillId="18" borderId="52" applyNumberFormat="0" applyAlignment="0" applyProtection="0"/>
    <xf numFmtId="0" fontId="44" fillId="0" borderId="62" applyNumberFormat="0" applyFill="0" applyAlignment="0" applyProtection="0"/>
    <xf numFmtId="0" fontId="25" fillId="31" borderId="52" applyNumberFormat="0" applyAlignment="0" applyProtection="0"/>
    <xf numFmtId="0" fontId="44" fillId="0" borderId="53" applyNumberFormat="0" applyFill="0" applyAlignment="0" applyProtection="0"/>
    <xf numFmtId="0" fontId="37" fillId="18" borderId="52" applyNumberFormat="0" applyAlignment="0" applyProtection="0"/>
    <xf numFmtId="0" fontId="24" fillId="31" borderId="52" applyNumberFormat="0" applyAlignment="0" applyProtection="0"/>
    <xf numFmtId="0" fontId="41" fillId="31" borderId="60" applyNumberFormat="0" applyAlignment="0" applyProtection="0"/>
    <xf numFmtId="0" fontId="25" fillId="31" borderId="52" applyNumberFormat="0" applyAlignment="0" applyProtection="0"/>
    <xf numFmtId="0" fontId="25" fillId="31" borderId="52" applyNumberFormat="0" applyAlignment="0" applyProtection="0"/>
    <xf numFmtId="0" fontId="44" fillId="0" borderId="62" applyNumberFormat="0" applyFill="0" applyAlignment="0" applyProtection="0"/>
    <xf numFmtId="0" fontId="28" fillId="18" borderId="52"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19" fillId="34" borderId="54" applyNumberFormat="0" applyFont="0" applyAlignment="0" applyProtection="0"/>
    <xf numFmtId="0" fontId="37" fillId="18" borderId="52" applyNumberFormat="0" applyAlignment="0" applyProtection="0"/>
    <xf numFmtId="0" fontId="25" fillId="31" borderId="52"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44" fillId="0" borderId="53" applyNumberFormat="0" applyFill="0" applyAlignment="0" applyProtection="0"/>
    <xf numFmtId="0" fontId="44" fillId="0" borderId="53" applyNumberFormat="0" applyFill="0" applyAlignment="0" applyProtection="0"/>
    <xf numFmtId="0" fontId="24" fillId="31" borderId="52" applyNumberFormat="0" applyAlignment="0" applyProtection="0"/>
    <xf numFmtId="0" fontId="25" fillId="31" borderId="52" applyNumberFormat="0" applyAlignment="0" applyProtection="0"/>
    <xf numFmtId="0" fontId="29" fillId="0" borderId="53" applyNumberFormat="0" applyFill="0" applyAlignment="0" applyProtection="0"/>
    <xf numFmtId="0" fontId="19" fillId="34" borderId="54" applyNumberFormat="0" applyFont="0" applyAlignment="0" applyProtection="0"/>
    <xf numFmtId="4" fontId="11" fillId="9" borderId="56">
      <alignment horizontal="right" vertical="center"/>
    </xf>
    <xf numFmtId="0" fontId="37" fillId="18" borderId="61" applyNumberFormat="0" applyAlignment="0" applyProtection="0"/>
    <xf numFmtId="0" fontId="29" fillId="0" borderId="53" applyNumberFormat="0" applyFill="0" applyAlignment="0" applyProtection="0"/>
    <xf numFmtId="0" fontId="25" fillId="31" borderId="52" applyNumberFormat="0" applyAlignment="0" applyProtection="0"/>
    <xf numFmtId="0" fontId="37" fillId="18" borderId="52" applyNumberFormat="0" applyAlignment="0" applyProtection="0"/>
    <xf numFmtId="0" fontId="37" fillId="18" borderId="52" applyNumberFormat="0" applyAlignment="0" applyProtection="0"/>
    <xf numFmtId="0" fontId="19" fillId="34" borderId="54" applyNumberFormat="0" applyFont="0" applyAlignment="0" applyProtection="0"/>
    <xf numFmtId="0" fontId="44" fillId="0" borderId="53" applyNumberFormat="0" applyFill="0" applyAlignment="0" applyProtection="0"/>
    <xf numFmtId="0" fontId="12" fillId="34" borderId="54" applyNumberFormat="0" applyFont="0" applyAlignment="0" applyProtection="0"/>
    <xf numFmtId="0" fontId="44" fillId="0" borderId="62" applyNumberFormat="0" applyFill="0" applyAlignment="0" applyProtection="0"/>
    <xf numFmtId="0" fontId="44" fillId="0" borderId="53" applyNumberFormat="0" applyFill="0" applyAlignment="0" applyProtection="0"/>
    <xf numFmtId="0" fontId="25" fillId="31" borderId="61" applyNumberFormat="0" applyAlignment="0" applyProtection="0"/>
    <xf numFmtId="0" fontId="25" fillId="31" borderId="61" applyNumberFormat="0" applyAlignment="0" applyProtection="0"/>
    <xf numFmtId="0" fontId="19" fillId="34" borderId="63" applyNumberFormat="0" applyFont="0" applyAlignment="0" applyProtection="0"/>
    <xf numFmtId="0" fontId="29" fillId="0" borderId="62" applyNumberFormat="0" applyFill="0" applyAlignment="0" applyProtection="0"/>
    <xf numFmtId="0" fontId="37" fillId="18" borderId="61" applyNumberFormat="0" applyAlignment="0" applyProtection="0"/>
    <xf numFmtId="0" fontId="19" fillId="34" borderId="63" applyNumberFormat="0" applyFont="0" applyAlignment="0" applyProtection="0"/>
    <xf numFmtId="0" fontId="37" fillId="18" borderId="61" applyNumberFormat="0" applyAlignment="0" applyProtection="0"/>
    <xf numFmtId="0" fontId="19" fillId="34" borderId="63" applyNumberFormat="0" applyFont="0" applyAlignment="0" applyProtection="0"/>
    <xf numFmtId="0" fontId="25" fillId="31" borderId="52" applyNumberFormat="0" applyAlignment="0" applyProtection="0"/>
    <xf numFmtId="0" fontId="19" fillId="34" borderId="63" applyNumberFormat="0" applyFont="0" applyAlignment="0" applyProtection="0"/>
    <xf numFmtId="0" fontId="44" fillId="0" borderId="62" applyNumberFormat="0" applyFill="0" applyAlignment="0" applyProtection="0"/>
    <xf numFmtId="0" fontId="37" fillId="18" borderId="52" applyNumberFormat="0" applyAlignment="0" applyProtection="0"/>
    <xf numFmtId="49" fontId="13" fillId="0" borderId="56" applyNumberFormat="0" applyFill="0" applyBorder="0" applyProtection="0">
      <alignment horizontal="left" vertical="center"/>
    </xf>
    <xf numFmtId="0" fontId="44" fillId="0" borderId="53" applyNumberFormat="0" applyFill="0" applyAlignment="0" applyProtection="0"/>
    <xf numFmtId="0" fontId="12" fillId="34" borderId="54" applyNumberFormat="0" applyFont="0" applyAlignment="0" applyProtection="0"/>
    <xf numFmtId="0" fontId="19" fillId="34" borderId="54" applyNumberFormat="0" applyFont="0" applyAlignment="0" applyProtection="0"/>
    <xf numFmtId="0" fontId="29" fillId="0" borderId="53"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25" fillId="31" borderId="52" applyNumberFormat="0" applyAlignment="0" applyProtection="0"/>
    <xf numFmtId="0" fontId="24" fillId="31" borderId="61" applyNumberFormat="0" applyAlignment="0" applyProtection="0"/>
    <xf numFmtId="0" fontId="29" fillId="0" borderId="53" applyNumberFormat="0" applyFill="0" applyAlignment="0" applyProtection="0"/>
    <xf numFmtId="0" fontId="25" fillId="31" borderId="61" applyNumberFormat="0" applyAlignment="0" applyProtection="0"/>
    <xf numFmtId="0" fontId="29" fillId="0" borderId="62" applyNumberFormat="0" applyFill="0" applyAlignment="0" applyProtection="0"/>
    <xf numFmtId="0" fontId="24" fillId="31" borderId="61" applyNumberFormat="0" applyAlignment="0" applyProtection="0"/>
    <xf numFmtId="0" fontId="11" fillId="9" borderId="57">
      <alignment horizontal="right" vertical="center"/>
    </xf>
    <xf numFmtId="0" fontId="19" fillId="34" borderId="63" applyNumberFormat="0" applyFont="0" applyAlignment="0" applyProtection="0"/>
    <xf numFmtId="0" fontId="37" fillId="18" borderId="61" applyNumberFormat="0" applyAlignment="0" applyProtection="0"/>
    <xf numFmtId="0" fontId="28" fillId="18" borderId="52" applyNumberFormat="0" applyAlignment="0" applyProtection="0"/>
    <xf numFmtId="0" fontId="37" fillId="18" borderId="61" applyNumberFormat="0" applyAlignment="0" applyProtection="0"/>
    <xf numFmtId="0" fontId="24" fillId="31" borderId="61" applyNumberFormat="0" applyAlignment="0" applyProtection="0"/>
    <xf numFmtId="0" fontId="24" fillId="31" borderId="61" applyNumberFormat="0" applyAlignment="0" applyProtection="0"/>
    <xf numFmtId="0" fontId="24" fillId="31" borderId="52" applyNumberFormat="0" applyAlignment="0" applyProtection="0"/>
    <xf numFmtId="0" fontId="29" fillId="0" borderId="53" applyNumberFormat="0" applyFill="0" applyAlignment="0" applyProtection="0"/>
    <xf numFmtId="0" fontId="24" fillId="31" borderId="61" applyNumberFormat="0" applyAlignment="0" applyProtection="0"/>
    <xf numFmtId="0" fontId="19" fillId="34" borderId="63" applyNumberFormat="0" applyFont="0" applyAlignment="0" applyProtection="0"/>
    <xf numFmtId="0" fontId="28" fillId="18" borderId="52" applyNumberFormat="0" applyAlignment="0" applyProtection="0"/>
    <xf numFmtId="0" fontId="25" fillId="31" borderId="52" applyNumberFormat="0" applyAlignment="0" applyProtection="0"/>
    <xf numFmtId="0" fontId="37" fillId="18" borderId="61" applyNumberFormat="0" applyAlignment="0" applyProtection="0"/>
    <xf numFmtId="0" fontId="37" fillId="18" borderId="52" applyNumberFormat="0" applyAlignment="0" applyProtection="0"/>
    <xf numFmtId="0" fontId="24" fillId="31" borderId="52" applyNumberFormat="0" applyAlignment="0" applyProtection="0"/>
    <xf numFmtId="0" fontId="37" fillId="18" borderId="61" applyNumberFormat="0" applyAlignment="0" applyProtection="0"/>
    <xf numFmtId="0" fontId="37" fillId="18" borderId="52" applyNumberFormat="0" applyAlignment="0" applyProtection="0"/>
    <xf numFmtId="0" fontId="28" fillId="18" borderId="52" applyNumberFormat="0" applyAlignment="0" applyProtection="0"/>
    <xf numFmtId="0" fontId="24" fillId="31" borderId="52" applyNumberFormat="0" applyAlignment="0" applyProtection="0"/>
    <xf numFmtId="0" fontId="29" fillId="0" borderId="62" applyNumberFormat="0" applyFill="0" applyAlignment="0" applyProtection="0"/>
    <xf numFmtId="0" fontId="37" fillId="18" borderId="52" applyNumberFormat="0" applyAlignment="0" applyProtection="0"/>
    <xf numFmtId="0" fontId="24" fillId="31" borderId="52" applyNumberFormat="0" applyAlignment="0" applyProtection="0"/>
    <xf numFmtId="0" fontId="37" fillId="18" borderId="61" applyNumberFormat="0" applyAlignment="0" applyProtection="0"/>
    <xf numFmtId="0" fontId="25" fillId="31" borderId="52" applyNumberFormat="0" applyAlignment="0" applyProtection="0"/>
    <xf numFmtId="0" fontId="22" fillId="31" borderId="60" applyNumberFormat="0" applyAlignment="0" applyProtection="0"/>
    <xf numFmtId="0" fontId="41" fillId="31" borderId="60" applyNumberFormat="0" applyAlignment="0" applyProtection="0"/>
    <xf numFmtId="0" fontId="44" fillId="0" borderId="62" applyNumberFormat="0" applyFill="0" applyAlignment="0" applyProtection="0"/>
    <xf numFmtId="0" fontId="44" fillId="0" borderId="53" applyNumberFormat="0" applyFill="0" applyAlignment="0" applyProtection="0"/>
    <xf numFmtId="0" fontId="19" fillId="34" borderId="54" applyNumberFormat="0" applyFont="0" applyAlignment="0" applyProtection="0"/>
    <xf numFmtId="0" fontId="25" fillId="31" borderId="52"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24" fillId="31" borderId="52" applyNumberFormat="0" applyAlignment="0" applyProtection="0"/>
    <xf numFmtId="0" fontId="25" fillId="31" borderId="61" applyNumberFormat="0" applyAlignment="0" applyProtection="0"/>
    <xf numFmtId="0" fontId="37" fillId="18" borderId="52" applyNumberFormat="0" applyAlignment="0" applyProtection="0"/>
    <xf numFmtId="0" fontId="24" fillId="31" borderId="52" applyNumberFormat="0" applyAlignment="0" applyProtection="0"/>
    <xf numFmtId="0" fontId="25" fillId="31" borderId="61" applyNumberFormat="0" applyAlignment="0" applyProtection="0"/>
    <xf numFmtId="0" fontId="28" fillId="18" borderId="52" applyNumberFormat="0" applyAlignment="0" applyProtection="0"/>
    <xf numFmtId="0" fontId="19" fillId="34" borderId="63" applyNumberFormat="0" applyFont="0" applyAlignment="0" applyProtection="0"/>
    <xf numFmtId="0" fontId="25" fillId="31" borderId="61" applyNumberFormat="0" applyAlignment="0" applyProtection="0"/>
    <xf numFmtId="0" fontId="29" fillId="0" borderId="62" applyNumberFormat="0" applyFill="0" applyAlignment="0" applyProtection="0"/>
    <xf numFmtId="0" fontId="44" fillId="0" borderId="53" applyNumberFormat="0" applyFill="0" applyAlignment="0" applyProtection="0"/>
    <xf numFmtId="0" fontId="25" fillId="31" borderId="52" applyNumberFormat="0" applyAlignment="0" applyProtection="0"/>
    <xf numFmtId="0" fontId="22" fillId="31" borderId="60" applyNumberFormat="0" applyAlignment="0" applyProtection="0"/>
    <xf numFmtId="0" fontId="37" fillId="18" borderId="52" applyNumberFormat="0" applyAlignment="0" applyProtection="0"/>
    <xf numFmtId="0" fontId="12" fillId="34" borderId="54" applyNumberFormat="0" applyFont="0" applyAlignment="0" applyProtection="0"/>
    <xf numFmtId="0" fontId="44" fillId="0" borderId="62" applyNumberFormat="0" applyFill="0" applyAlignment="0" applyProtection="0"/>
    <xf numFmtId="0" fontId="24" fillId="31" borderId="52" applyNumberFormat="0" applyAlignment="0" applyProtection="0"/>
    <xf numFmtId="0" fontId="44" fillId="0" borderId="53" applyNumberFormat="0" applyFill="0" applyAlignment="0" applyProtection="0"/>
    <xf numFmtId="0" fontId="19" fillId="34" borderId="54" applyNumberFormat="0" applyFont="0" applyAlignment="0" applyProtection="0"/>
    <xf numFmtId="0" fontId="44" fillId="0" borderId="53" applyNumberFormat="0" applyFill="0" applyAlignment="0" applyProtection="0"/>
    <xf numFmtId="0" fontId="44" fillId="0" borderId="53" applyNumberFormat="0" applyFill="0" applyAlignment="0" applyProtection="0"/>
    <xf numFmtId="0" fontId="44" fillId="0" borderId="62" applyNumberFormat="0" applyFill="0" applyAlignment="0" applyProtection="0"/>
    <xf numFmtId="0" fontId="37" fillId="18" borderId="52" applyNumberFormat="0" applyAlignment="0" applyProtection="0"/>
    <xf numFmtId="0" fontId="28" fillId="18" borderId="52" applyNumberFormat="0" applyAlignment="0" applyProtection="0"/>
    <xf numFmtId="0" fontId="25" fillId="31" borderId="52" applyNumberFormat="0" applyAlignment="0" applyProtection="0"/>
    <xf numFmtId="0" fontId="25" fillId="31" borderId="52" applyNumberFormat="0" applyAlignment="0" applyProtection="0"/>
    <xf numFmtId="0" fontId="12" fillId="34" borderId="54" applyNumberFormat="0" applyFont="0" applyAlignment="0" applyProtection="0"/>
    <xf numFmtId="0" fontId="28" fillId="18" borderId="61" applyNumberFormat="0" applyAlignment="0" applyProtection="0"/>
    <xf numFmtId="0" fontId="25" fillId="31" borderId="61" applyNumberFormat="0" applyAlignment="0" applyProtection="0"/>
    <xf numFmtId="0" fontId="44" fillId="0" borderId="53" applyNumberFormat="0" applyFill="0" applyAlignment="0" applyProtection="0"/>
    <xf numFmtId="0" fontId="44" fillId="0" borderId="62" applyNumberFormat="0" applyFill="0" applyAlignment="0" applyProtection="0"/>
    <xf numFmtId="0" fontId="37" fillId="18" borderId="52" applyNumberFormat="0" applyAlignment="0" applyProtection="0"/>
    <xf numFmtId="0" fontId="25" fillId="31" borderId="52" applyNumberFormat="0" applyAlignment="0" applyProtection="0"/>
    <xf numFmtId="0" fontId="44" fillId="0" borderId="53" applyNumberFormat="0" applyFill="0" applyAlignment="0" applyProtection="0"/>
    <xf numFmtId="0" fontId="19" fillId="34" borderId="63" applyNumberFormat="0" applyFont="0" applyAlignment="0" applyProtection="0"/>
    <xf numFmtId="0" fontId="19" fillId="34" borderId="54" applyNumberFormat="0" applyFont="0" applyAlignment="0" applyProtection="0"/>
    <xf numFmtId="0" fontId="29" fillId="0" borderId="53" applyNumberFormat="0" applyFill="0" applyAlignment="0" applyProtection="0"/>
    <xf numFmtId="0" fontId="12" fillId="34" borderId="54" applyNumberFormat="0" applyFont="0" applyAlignment="0" applyProtection="0"/>
    <xf numFmtId="0" fontId="11" fillId="9" borderId="56">
      <alignment horizontal="right" vertical="center"/>
    </xf>
    <xf numFmtId="0" fontId="37" fillId="18" borderId="52" applyNumberFormat="0" applyAlignment="0" applyProtection="0"/>
    <xf numFmtId="166" fontId="14" fillId="35" borderId="56" applyNumberFormat="0" applyFont="0" applyBorder="0" applyAlignment="0" applyProtection="0">
      <alignment horizontal="right" vertical="center"/>
    </xf>
    <xf numFmtId="0" fontId="28" fillId="18" borderId="61" applyNumberFormat="0" applyAlignment="0" applyProtection="0"/>
    <xf numFmtId="0" fontId="29" fillId="0" borderId="53" applyNumberFormat="0" applyFill="0" applyAlignment="0" applyProtection="0"/>
    <xf numFmtId="0" fontId="28" fillId="18" borderId="61" applyNumberFormat="0" applyAlignment="0" applyProtection="0"/>
    <xf numFmtId="0" fontId="19" fillId="34" borderId="63" applyNumberFormat="0" applyFont="0" applyAlignment="0" applyProtection="0"/>
    <xf numFmtId="0" fontId="44" fillId="0" borderId="53" applyNumberFormat="0" applyFill="0" applyAlignment="0" applyProtection="0"/>
    <xf numFmtId="0" fontId="44" fillId="0" borderId="62" applyNumberFormat="0" applyFill="0" applyAlignment="0" applyProtection="0"/>
    <xf numFmtId="0" fontId="25" fillId="31" borderId="61" applyNumberFormat="0" applyAlignment="0" applyProtection="0"/>
    <xf numFmtId="0" fontId="25" fillId="31" borderId="52" applyNumberFormat="0" applyAlignment="0" applyProtection="0"/>
    <xf numFmtId="0" fontId="44" fillId="0" borderId="53" applyNumberFormat="0" applyFill="0" applyAlignment="0" applyProtection="0"/>
    <xf numFmtId="0" fontId="25" fillId="31" borderId="61" applyNumberFormat="0" applyAlignment="0" applyProtection="0"/>
    <xf numFmtId="0" fontId="37" fillId="18" borderId="61" applyNumberFormat="0" applyAlignment="0" applyProtection="0"/>
    <xf numFmtId="0" fontId="28" fillId="18" borderId="61" applyNumberFormat="0" applyAlignment="0" applyProtection="0"/>
    <xf numFmtId="0" fontId="29" fillId="0" borderId="53" applyNumberFormat="0" applyFill="0" applyAlignment="0" applyProtection="0"/>
    <xf numFmtId="4" fontId="11" fillId="9" borderId="55">
      <alignment horizontal="right" vertical="center"/>
    </xf>
    <xf numFmtId="0" fontId="28" fillId="18" borderId="52" applyNumberFormat="0" applyAlignment="0" applyProtection="0"/>
    <xf numFmtId="0" fontId="28" fillId="18" borderId="52" applyNumberFormat="0" applyAlignment="0" applyProtection="0"/>
    <xf numFmtId="0" fontId="24" fillId="31" borderId="52"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25" fillId="31" borderId="61" applyNumberFormat="0" applyAlignment="0" applyProtection="0"/>
    <xf numFmtId="0" fontId="29" fillId="0" borderId="62" applyNumberFormat="0" applyFill="0" applyAlignment="0" applyProtection="0"/>
    <xf numFmtId="0" fontId="14" fillId="9" borderId="58">
      <alignment horizontal="left" vertical="center" wrapText="1" indent="2"/>
    </xf>
    <xf numFmtId="0" fontId="44" fillId="0" borderId="53" applyNumberFormat="0" applyFill="0" applyAlignment="0" applyProtection="0"/>
    <xf numFmtId="0" fontId="37" fillId="18" borderId="52" applyNumberFormat="0" applyAlignment="0" applyProtection="0"/>
    <xf numFmtId="0" fontId="37" fillId="18" borderId="52" applyNumberFormat="0" applyAlignment="0" applyProtection="0"/>
    <xf numFmtId="0" fontId="25" fillId="31" borderId="52" applyNumberFormat="0" applyAlignment="0" applyProtection="0"/>
    <xf numFmtId="0" fontId="37" fillId="18" borderId="52" applyNumberFormat="0" applyAlignment="0" applyProtection="0"/>
    <xf numFmtId="0" fontId="37" fillId="18" borderId="52" applyNumberFormat="0" applyAlignment="0" applyProtection="0"/>
    <xf numFmtId="0" fontId="25" fillId="31" borderId="52" applyNumberFormat="0" applyAlignment="0" applyProtection="0"/>
    <xf numFmtId="0" fontId="37" fillId="18" borderId="61" applyNumberFormat="0" applyAlignment="0" applyProtection="0"/>
    <xf numFmtId="0" fontId="28" fillId="18" borderId="52" applyNumberFormat="0" applyAlignment="0" applyProtection="0"/>
    <xf numFmtId="0" fontId="25" fillId="31" borderId="52" applyNumberFormat="0" applyAlignment="0" applyProtection="0"/>
    <xf numFmtId="0" fontId="25" fillId="31" borderId="52" applyNumberFormat="0" applyAlignment="0" applyProtection="0"/>
    <xf numFmtId="0" fontId="28" fillId="18" borderId="52" applyNumberFormat="0" applyAlignment="0" applyProtection="0"/>
    <xf numFmtId="0" fontId="37" fillId="18" borderId="52" applyNumberFormat="0" applyAlignment="0" applyProtection="0"/>
    <xf numFmtId="0" fontId="37" fillId="18" borderId="52" applyNumberFormat="0" applyAlignment="0" applyProtection="0"/>
    <xf numFmtId="0" fontId="37" fillId="18" borderId="52" applyNumberFormat="0" applyAlignment="0" applyProtection="0"/>
    <xf numFmtId="0" fontId="24" fillId="31" borderId="52"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37" fillId="18" borderId="61" applyNumberFormat="0" applyAlignment="0" applyProtection="0"/>
    <xf numFmtId="0" fontId="29" fillId="0" borderId="62" applyNumberFormat="0" applyFill="0" applyAlignment="0" applyProtection="0"/>
    <xf numFmtId="0" fontId="25" fillId="31" borderId="52" applyNumberFormat="0" applyAlignment="0" applyProtection="0"/>
    <xf numFmtId="0" fontId="12" fillId="34" borderId="63" applyNumberFormat="0" applyFont="0" applyAlignment="0" applyProtection="0"/>
    <xf numFmtId="0" fontId="12" fillId="34" borderId="63" applyNumberFormat="0" applyFont="0" applyAlignment="0" applyProtection="0"/>
    <xf numFmtId="0" fontId="12" fillId="34" borderId="63" applyNumberFormat="0" applyFont="0" applyAlignment="0" applyProtection="0"/>
    <xf numFmtId="0" fontId="41" fillId="31" borderId="60" applyNumberFormat="0" applyAlignment="0" applyProtection="0"/>
    <xf numFmtId="0" fontId="19" fillId="34" borderId="54" applyNumberFormat="0" applyFont="0" applyAlignment="0" applyProtection="0"/>
    <xf numFmtId="0" fontId="19" fillId="34" borderId="54" applyNumberFormat="0" applyFont="0" applyAlignment="0" applyProtection="0"/>
    <xf numFmtId="0" fontId="25" fillId="31" borderId="52" applyNumberFormat="0" applyAlignment="0" applyProtection="0"/>
    <xf numFmtId="0" fontId="37" fillId="18" borderId="52" applyNumberFormat="0" applyAlignment="0" applyProtection="0"/>
    <xf numFmtId="0" fontId="44" fillId="0" borderId="53" applyNumberFormat="0" applyFill="0" applyAlignment="0" applyProtection="0"/>
    <xf numFmtId="0" fontId="25" fillId="31" borderId="52" applyNumberFormat="0" applyAlignment="0" applyProtection="0"/>
    <xf numFmtId="0" fontId="44" fillId="0" borderId="62" applyNumberFormat="0" applyFill="0" applyAlignment="0" applyProtection="0"/>
    <xf numFmtId="0" fontId="44" fillId="0" borderId="53" applyNumberFormat="0" applyFill="0" applyAlignment="0" applyProtection="0"/>
    <xf numFmtId="0" fontId="19" fillId="34" borderId="54" applyNumberFormat="0" applyFont="0" applyAlignment="0" applyProtection="0"/>
    <xf numFmtId="0" fontId="22" fillId="31" borderId="60" applyNumberFormat="0" applyAlignment="0" applyProtection="0"/>
    <xf numFmtId="0" fontId="25" fillId="31" borderId="61" applyNumberFormat="0" applyAlignment="0" applyProtection="0"/>
    <xf numFmtId="0" fontId="19" fillId="34" borderId="63" applyNumberFormat="0" applyFont="0" applyAlignment="0" applyProtection="0"/>
    <xf numFmtId="0" fontId="41" fillId="31" borderId="51"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19" fillId="34" borderId="54" applyNumberFormat="0" applyFont="0" applyAlignment="0" applyProtection="0"/>
    <xf numFmtId="0" fontId="37" fillId="18" borderId="52" applyNumberFormat="0" applyAlignment="0" applyProtection="0"/>
    <xf numFmtId="0" fontId="25" fillId="31" borderId="61" applyNumberFormat="0" applyAlignment="0" applyProtection="0"/>
    <xf numFmtId="0" fontId="12" fillId="34" borderId="63" applyNumberFormat="0" applyFont="0" applyAlignment="0" applyProtection="0"/>
    <xf numFmtId="0" fontId="25" fillId="31" borderId="52" applyNumberFormat="0" applyAlignment="0" applyProtection="0"/>
    <xf numFmtId="0" fontId="22" fillId="31" borderId="60"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44" fillId="0" borderId="53" applyNumberFormat="0" applyFill="0" applyAlignment="0" applyProtection="0"/>
    <xf numFmtId="0" fontId="24" fillId="31" borderId="52" applyNumberFormat="0" applyAlignment="0" applyProtection="0"/>
    <xf numFmtId="0" fontId="25" fillId="31" borderId="52" applyNumberFormat="0" applyAlignment="0" applyProtection="0"/>
    <xf numFmtId="0" fontId="29" fillId="0" borderId="53" applyNumberFormat="0" applyFill="0" applyAlignment="0" applyProtection="0"/>
    <xf numFmtId="0" fontId="19" fillId="34" borderId="54" applyNumberFormat="0" applyFont="0" applyAlignment="0" applyProtection="0"/>
    <xf numFmtId="0" fontId="12" fillId="34" borderId="63" applyNumberFormat="0" applyFont="0" applyAlignment="0" applyProtection="0"/>
    <xf numFmtId="0" fontId="19" fillId="34" borderId="63" applyNumberFormat="0" applyFont="0" applyAlignment="0" applyProtection="0"/>
    <xf numFmtId="0" fontId="29" fillId="0" borderId="53" applyNumberFormat="0" applyFill="0" applyAlignment="0" applyProtection="0"/>
    <xf numFmtId="0" fontId="25" fillId="31" borderId="52" applyNumberFormat="0" applyAlignment="0" applyProtection="0"/>
    <xf numFmtId="0" fontId="25" fillId="31" borderId="61" applyNumberFormat="0" applyAlignment="0" applyProtection="0"/>
    <xf numFmtId="0" fontId="37" fillId="18" borderId="52" applyNumberFormat="0" applyAlignment="0" applyProtection="0"/>
    <xf numFmtId="0" fontId="37" fillId="18" borderId="52" applyNumberFormat="0" applyAlignment="0" applyProtection="0"/>
    <xf numFmtId="0" fontId="19"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12" fillId="34" borderId="54" applyNumberFormat="0" applyFont="0" applyAlignment="0" applyProtection="0"/>
    <xf numFmtId="0" fontId="44" fillId="0" borderId="53" applyNumberFormat="0" applyFill="0" applyAlignment="0" applyProtection="0"/>
    <xf numFmtId="0" fontId="37" fillId="18" borderId="61" applyNumberFormat="0" applyAlignment="0" applyProtection="0"/>
    <xf numFmtId="0" fontId="19" fillId="34" borderId="63" applyNumberFormat="0" applyFont="0" applyAlignment="0" applyProtection="0"/>
    <xf numFmtId="0" fontId="24" fillId="31" borderId="61" applyNumberFormat="0" applyAlignment="0" applyProtection="0"/>
    <xf numFmtId="0" fontId="29" fillId="0" borderId="62" applyNumberFormat="0" applyFill="0" applyAlignment="0" applyProtection="0"/>
    <xf numFmtId="0" fontId="25" fillId="31" borderId="61" applyNumberFormat="0" applyAlignment="0" applyProtection="0"/>
    <xf numFmtId="0" fontId="44" fillId="0" borderId="62" applyNumberFormat="0" applyFill="0" applyAlignment="0" applyProtection="0"/>
    <xf numFmtId="0" fontId="37" fillId="18" borderId="61" applyNumberFormat="0" applyAlignment="0" applyProtection="0"/>
    <xf numFmtId="0" fontId="25" fillId="31" borderId="52" applyNumberFormat="0" applyAlignment="0" applyProtection="0"/>
    <xf numFmtId="0" fontId="25" fillId="31" borderId="61" applyNumberFormat="0" applyAlignment="0" applyProtection="0"/>
    <xf numFmtId="0" fontId="37" fillId="18" borderId="52" applyNumberFormat="0" applyAlignment="0" applyProtection="0"/>
    <xf numFmtId="0" fontId="25" fillId="31" borderId="61" applyNumberFormat="0" applyAlignment="0" applyProtection="0"/>
    <xf numFmtId="0" fontId="24" fillId="31" borderId="61" applyNumberFormat="0" applyAlignment="0" applyProtection="0"/>
    <xf numFmtId="0" fontId="41" fillId="31" borderId="51" applyNumberFormat="0" applyAlignment="0" applyProtection="0"/>
    <xf numFmtId="0" fontId="44" fillId="0" borderId="62" applyNumberFormat="0" applyFill="0" applyAlignment="0" applyProtection="0"/>
    <xf numFmtId="0" fontId="44" fillId="0" borderId="53" applyNumberFormat="0" applyFill="0" applyAlignment="0" applyProtection="0"/>
    <xf numFmtId="0" fontId="12" fillId="34" borderId="54" applyNumberFormat="0" applyFont="0" applyAlignment="0" applyProtection="0"/>
    <xf numFmtId="0" fontId="19" fillId="34" borderId="54" applyNumberFormat="0" applyFont="0" applyAlignment="0" applyProtection="0"/>
    <xf numFmtId="0" fontId="25" fillId="31" borderId="61"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25" fillId="31" borderId="52" applyNumberFormat="0" applyAlignment="0" applyProtection="0"/>
    <xf numFmtId="0" fontId="19" fillId="34" borderId="63" applyNumberFormat="0" applyFont="0" applyAlignment="0" applyProtection="0"/>
    <xf numFmtId="0" fontId="28" fillId="18" borderId="61" applyNumberFormat="0" applyAlignment="0" applyProtection="0"/>
    <xf numFmtId="0" fontId="29" fillId="0" borderId="53" applyNumberFormat="0" applyFill="0" applyAlignment="0" applyProtection="0"/>
    <xf numFmtId="4" fontId="11" fillId="7" borderId="56">
      <alignment horizontal="right" vertical="center"/>
    </xf>
    <xf numFmtId="0" fontId="12" fillId="34" borderId="63" applyNumberFormat="0" applyFont="0" applyAlignment="0" applyProtection="0"/>
    <xf numFmtId="0" fontId="41" fillId="31" borderId="51" applyNumberFormat="0" applyAlignment="0" applyProtection="0"/>
    <xf numFmtId="0" fontId="28" fillId="18" borderId="52" applyNumberFormat="0" applyAlignment="0" applyProtection="0"/>
    <xf numFmtId="0" fontId="37" fillId="18" borderId="61" applyNumberFormat="0" applyAlignment="0" applyProtection="0"/>
    <xf numFmtId="0" fontId="24" fillId="31" borderId="61" applyNumberFormat="0" applyAlignment="0" applyProtection="0"/>
    <xf numFmtId="0" fontId="22" fillId="31" borderId="51" applyNumberFormat="0" applyAlignment="0" applyProtection="0"/>
    <xf numFmtId="0" fontId="24" fillId="31" borderId="52" applyNumberFormat="0" applyAlignment="0" applyProtection="0"/>
    <xf numFmtId="0" fontId="29" fillId="0" borderId="53" applyNumberFormat="0" applyFill="0" applyAlignment="0" applyProtection="0"/>
    <xf numFmtId="0" fontId="25" fillId="31" borderId="61" applyNumberFormat="0" applyAlignment="0" applyProtection="0"/>
    <xf numFmtId="0" fontId="28" fillId="18" borderId="52" applyNumberFormat="0" applyAlignment="0" applyProtection="0"/>
    <xf numFmtId="0" fontId="25" fillId="31" borderId="52" applyNumberFormat="0" applyAlignment="0" applyProtection="0"/>
    <xf numFmtId="0" fontId="41" fillId="31" borderId="51" applyNumberFormat="0" applyAlignment="0" applyProtection="0"/>
    <xf numFmtId="0" fontId="37" fillId="18" borderId="52" applyNumberFormat="0" applyAlignment="0" applyProtection="0"/>
    <xf numFmtId="0" fontId="24" fillId="31" borderId="52" applyNumberFormat="0" applyAlignment="0" applyProtection="0"/>
    <xf numFmtId="0" fontId="22" fillId="31" borderId="51" applyNumberFormat="0" applyAlignment="0" applyProtection="0"/>
    <xf numFmtId="0" fontId="25" fillId="31" borderId="61" applyNumberFormat="0" applyAlignment="0" applyProtection="0"/>
    <xf numFmtId="0" fontId="37" fillId="18" borderId="61" applyNumberFormat="0" applyAlignment="0" applyProtection="0"/>
    <xf numFmtId="0" fontId="25" fillId="31" borderId="61" applyNumberFormat="0" applyAlignment="0" applyProtection="0"/>
    <xf numFmtId="0" fontId="44" fillId="0" borderId="62" applyNumberFormat="0" applyFill="0" applyAlignment="0" applyProtection="0"/>
    <xf numFmtId="0" fontId="22" fillId="31" borderId="60" applyNumberFormat="0" applyAlignment="0" applyProtection="0"/>
    <xf numFmtId="0" fontId="37" fillId="18" borderId="52" applyNumberFormat="0" applyAlignment="0" applyProtection="0"/>
    <xf numFmtId="0" fontId="28" fillId="18" borderId="52" applyNumberFormat="0" applyAlignment="0" applyProtection="0"/>
    <xf numFmtId="0" fontId="24" fillId="31" borderId="52" applyNumberFormat="0" applyAlignment="0" applyProtection="0"/>
    <xf numFmtId="0" fontId="41" fillId="31" borderId="60" applyNumberFormat="0" applyAlignment="0" applyProtection="0"/>
    <xf numFmtId="0" fontId="14" fillId="0" borderId="58">
      <alignment horizontal="left" vertical="center" wrapText="1" indent="2"/>
    </xf>
    <xf numFmtId="0" fontId="44" fillId="0" borderId="53" applyNumberFormat="0" applyFill="0" applyAlignment="0" applyProtection="0"/>
    <xf numFmtId="0" fontId="44" fillId="0" borderId="62" applyNumberFormat="0" applyFill="0" applyAlignment="0" applyProtection="0"/>
    <xf numFmtId="0" fontId="28" fillId="18" borderId="52" applyNumberFormat="0" applyAlignment="0" applyProtection="0"/>
    <xf numFmtId="0" fontId="37" fillId="18" borderId="61" applyNumberFormat="0" applyAlignment="0" applyProtection="0"/>
    <xf numFmtId="0" fontId="24" fillId="31" borderId="61" applyNumberFormat="0" applyAlignment="0" applyProtection="0"/>
    <xf numFmtId="0" fontId="44" fillId="0" borderId="53" applyNumberFormat="0" applyFill="0" applyAlignment="0" applyProtection="0"/>
    <xf numFmtId="0" fontId="37" fillId="18" borderId="52" applyNumberFormat="0" applyAlignment="0" applyProtection="0"/>
    <xf numFmtId="0" fontId="41" fillId="31" borderId="51" applyNumberFormat="0" applyAlignment="0" applyProtection="0"/>
    <xf numFmtId="0" fontId="29" fillId="0" borderId="62" applyNumberFormat="0" applyFill="0" applyAlignment="0" applyProtection="0"/>
    <xf numFmtId="0" fontId="29" fillId="0" borderId="62" applyNumberFormat="0" applyFill="0" applyAlignment="0" applyProtection="0"/>
    <xf numFmtId="0" fontId="28" fillId="18" borderId="52" applyNumberFormat="0" applyAlignment="0" applyProtection="0"/>
    <xf numFmtId="0" fontId="29" fillId="0" borderId="53" applyNumberFormat="0" applyFill="0" applyAlignment="0" applyProtection="0"/>
    <xf numFmtId="0" fontId="22" fillId="31" borderId="60" applyNumberFormat="0" applyAlignment="0" applyProtection="0"/>
    <xf numFmtId="0" fontId="29" fillId="0" borderId="53" applyNumberFormat="0" applyFill="0" applyAlignment="0" applyProtection="0"/>
    <xf numFmtId="0" fontId="41" fillId="31" borderId="60" applyNumberFormat="0" applyAlignment="0" applyProtection="0"/>
    <xf numFmtId="0" fontId="44" fillId="0" borderId="62" applyNumberFormat="0" applyFill="0" applyAlignment="0" applyProtection="0"/>
    <xf numFmtId="0" fontId="19" fillId="34" borderId="54" applyNumberFormat="0" applyFont="0" applyAlignment="0" applyProtection="0"/>
    <xf numFmtId="0" fontId="37" fillId="18" borderId="61" applyNumberFormat="0" applyAlignment="0" applyProtection="0"/>
    <xf numFmtId="0" fontId="25" fillId="31" borderId="61" applyNumberFormat="0" applyAlignment="0" applyProtection="0"/>
    <xf numFmtId="0" fontId="29" fillId="0" borderId="62" applyNumberFormat="0" applyFill="0" applyAlignment="0" applyProtection="0"/>
    <xf numFmtId="0" fontId="25" fillId="31" borderId="61" applyNumberFormat="0" applyAlignment="0" applyProtection="0"/>
    <xf numFmtId="0" fontId="14" fillId="0" borderId="58">
      <alignment horizontal="left" vertical="center" wrapText="1" indent="2"/>
    </xf>
    <xf numFmtId="0" fontId="25" fillId="31" borderId="61" applyNumberFormat="0" applyAlignment="0" applyProtection="0"/>
    <xf numFmtId="0" fontId="25" fillId="31" borderId="52" applyNumberFormat="0" applyAlignment="0" applyProtection="0"/>
    <xf numFmtId="0" fontId="12" fillId="34" borderId="54" applyNumberFormat="0" applyFont="0" applyAlignment="0" applyProtection="0"/>
    <xf numFmtId="0" fontId="29" fillId="0" borderId="62" applyNumberFormat="0" applyFill="0" applyAlignment="0" applyProtection="0"/>
    <xf numFmtId="0" fontId="44" fillId="0" borderId="53" applyNumberFormat="0" applyFill="0" applyAlignment="0" applyProtection="0"/>
    <xf numFmtId="0" fontId="19" fillId="34" borderId="54" applyNumberFormat="0" applyFont="0" applyAlignment="0" applyProtection="0"/>
    <xf numFmtId="0" fontId="44" fillId="0" borderId="62" applyNumberFormat="0" applyFill="0" applyAlignment="0" applyProtection="0"/>
    <xf numFmtId="0" fontId="25" fillId="31" borderId="52" applyNumberFormat="0" applyAlignment="0" applyProtection="0"/>
    <xf numFmtId="0" fontId="41" fillId="31" borderId="51" applyNumberFormat="0" applyAlignment="0" applyProtection="0"/>
    <xf numFmtId="0" fontId="25" fillId="31" borderId="52" applyNumberFormat="0" applyAlignment="0" applyProtection="0"/>
    <xf numFmtId="0" fontId="37" fillId="18" borderId="52" applyNumberFormat="0" applyAlignment="0" applyProtection="0"/>
    <xf numFmtId="0" fontId="44" fillId="0" borderId="62" applyNumberFormat="0" applyFill="0" applyAlignment="0" applyProtection="0"/>
    <xf numFmtId="0" fontId="12" fillId="34" borderId="63" applyNumberFormat="0" applyFont="0" applyAlignment="0" applyProtection="0"/>
    <xf numFmtId="0" fontId="28" fillId="18" borderId="61" applyNumberFormat="0" applyAlignment="0" applyProtection="0"/>
    <xf numFmtId="0" fontId="41" fillId="31" borderId="51" applyNumberFormat="0" applyAlignment="0" applyProtection="0"/>
    <xf numFmtId="0" fontId="37" fillId="18" borderId="52" applyNumberFormat="0" applyAlignment="0" applyProtection="0"/>
    <xf numFmtId="0" fontId="24" fillId="31" borderId="52" applyNumberFormat="0" applyAlignment="0" applyProtection="0"/>
    <xf numFmtId="0" fontId="29" fillId="0" borderId="53" applyNumberFormat="0" applyFill="0" applyAlignment="0" applyProtection="0"/>
    <xf numFmtId="0" fontId="41" fillId="31" borderId="51" applyNumberFormat="0" applyAlignment="0" applyProtection="0"/>
    <xf numFmtId="0" fontId="19" fillId="34" borderId="54" applyNumberFormat="0" applyFont="0" applyAlignment="0" applyProtection="0"/>
    <xf numFmtId="0" fontId="25" fillId="31" borderId="52" applyNumberFormat="0" applyAlignment="0" applyProtection="0"/>
    <xf numFmtId="0" fontId="24" fillId="31" borderId="52" applyNumberFormat="0" applyAlignment="0" applyProtection="0"/>
    <xf numFmtId="0" fontId="22" fillId="31" borderId="51" applyNumberFormat="0" applyAlignment="0" applyProtection="0"/>
    <xf numFmtId="0" fontId="12" fillId="34" borderId="63" applyNumberFormat="0" applyFont="0" applyAlignment="0" applyProtection="0"/>
    <xf numFmtId="0" fontId="24" fillId="31" borderId="52" applyNumberFormat="0" applyAlignment="0" applyProtection="0"/>
    <xf numFmtId="0" fontId="25" fillId="31" borderId="52" applyNumberFormat="0" applyAlignment="0" applyProtection="0"/>
    <xf numFmtId="0" fontId="28" fillId="18" borderId="52" applyNumberFormat="0" applyAlignment="0" applyProtection="0"/>
    <xf numFmtId="0" fontId="29" fillId="0" borderId="53" applyNumberFormat="0" applyFill="0" applyAlignment="0" applyProtection="0"/>
    <xf numFmtId="0" fontId="22" fillId="31" borderId="51" applyNumberFormat="0" applyAlignment="0" applyProtection="0"/>
    <xf numFmtId="0" fontId="28" fillId="18" borderId="52" applyNumberFormat="0" applyAlignment="0" applyProtection="0"/>
    <xf numFmtId="0" fontId="37" fillId="18" borderId="52" applyNumberFormat="0" applyAlignment="0" applyProtection="0"/>
    <xf numFmtId="0" fontId="12" fillId="34" borderId="54" applyNumberFormat="0" applyFont="0" applyAlignment="0" applyProtection="0"/>
    <xf numFmtId="0" fontId="44" fillId="0" borderId="53" applyNumberFormat="0" applyFill="0" applyAlignment="0" applyProtection="0"/>
    <xf numFmtId="0" fontId="22" fillId="31" borderId="51" applyNumberFormat="0" applyAlignment="0" applyProtection="0"/>
    <xf numFmtId="0" fontId="37" fillId="18" borderId="52" applyNumberFormat="0" applyAlignment="0" applyProtection="0"/>
    <xf numFmtId="0" fontId="19" fillId="34" borderId="54" applyNumberFormat="0" applyFont="0" applyAlignment="0" applyProtection="0"/>
    <xf numFmtId="0" fontId="19" fillId="34" borderId="54" applyNumberFormat="0" applyFont="0" applyAlignment="0" applyProtection="0"/>
    <xf numFmtId="0" fontId="12"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37" fillId="18" borderId="52" applyNumberFormat="0" applyAlignment="0" applyProtection="0"/>
    <xf numFmtId="0" fontId="25" fillId="31" borderId="61" applyNumberFormat="0" applyAlignment="0" applyProtection="0"/>
    <xf numFmtId="0" fontId="25" fillId="31" borderId="52" applyNumberFormat="0" applyAlignment="0" applyProtection="0"/>
    <xf numFmtId="0" fontId="19" fillId="34" borderId="54" applyNumberFormat="0" applyFont="0" applyAlignment="0" applyProtection="0"/>
    <xf numFmtId="0" fontId="41" fillId="31" borderId="51" applyNumberFormat="0" applyAlignment="0" applyProtection="0"/>
    <xf numFmtId="0" fontId="24" fillId="31" borderId="52" applyNumberFormat="0" applyAlignment="0" applyProtection="0"/>
    <xf numFmtId="4" fontId="11" fillId="9" borderId="55">
      <alignment horizontal="right" vertical="center"/>
    </xf>
    <xf numFmtId="0" fontId="22" fillId="31" borderId="60" applyNumberFormat="0" applyAlignment="0" applyProtection="0"/>
    <xf numFmtId="0" fontId="25" fillId="31" borderId="61" applyNumberFormat="0" applyAlignment="0" applyProtection="0"/>
    <xf numFmtId="0" fontId="19" fillId="34" borderId="63" applyNumberFormat="0" applyFont="0" applyAlignment="0" applyProtection="0"/>
    <xf numFmtId="0" fontId="29" fillId="0" borderId="53" applyNumberFormat="0" applyFill="0" applyAlignment="0" applyProtection="0"/>
    <xf numFmtId="0" fontId="37" fillId="18" borderId="61" applyNumberFormat="0" applyAlignment="0" applyProtection="0"/>
    <xf numFmtId="0" fontId="25" fillId="31" borderId="52" applyNumberFormat="0" applyAlignment="0" applyProtection="0"/>
    <xf numFmtId="0" fontId="44" fillId="0" borderId="53" applyNumberFormat="0" applyFill="0" applyAlignment="0" applyProtection="0"/>
    <xf numFmtId="0" fontId="37" fillId="18" borderId="61" applyNumberFormat="0" applyAlignment="0" applyProtection="0"/>
    <xf numFmtId="0" fontId="25" fillId="31" borderId="61" applyNumberFormat="0" applyAlignment="0" applyProtection="0"/>
    <xf numFmtId="0" fontId="28" fillId="18" borderId="52" applyNumberFormat="0" applyAlignment="0" applyProtection="0"/>
    <xf numFmtId="0" fontId="29" fillId="0" borderId="53" applyNumberFormat="0" applyFill="0" applyAlignment="0" applyProtection="0"/>
    <xf numFmtId="0" fontId="37" fillId="18" borderId="52" applyNumberFormat="0" applyAlignment="0" applyProtection="0"/>
    <xf numFmtId="0" fontId="19"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12" fillId="34" borderId="54" applyNumberFormat="0" applyFont="0" applyAlignment="0" applyProtection="0"/>
    <xf numFmtId="0" fontId="22" fillId="31" borderId="51" applyNumberFormat="0" applyAlignment="0" applyProtection="0"/>
    <xf numFmtId="0" fontId="28" fillId="18" borderId="52" applyNumberFormat="0" applyAlignment="0" applyProtection="0"/>
    <xf numFmtId="0" fontId="28" fillId="18" borderId="52" applyNumberFormat="0" applyAlignment="0" applyProtection="0"/>
    <xf numFmtId="0" fontId="25" fillId="31" borderId="61" applyNumberFormat="0" applyAlignment="0" applyProtection="0"/>
    <xf numFmtId="0" fontId="37" fillId="18" borderId="61" applyNumberFormat="0" applyAlignment="0" applyProtection="0"/>
    <xf numFmtId="0" fontId="19" fillId="34" borderId="63" applyNumberFormat="0" applyFont="0" applyAlignment="0" applyProtection="0"/>
    <xf numFmtId="0" fontId="25" fillId="31" borderId="52" applyNumberFormat="0" applyAlignment="0" applyProtection="0"/>
    <xf numFmtId="0" fontId="19" fillId="34" borderId="63" applyNumberFormat="0" applyFont="0" applyAlignment="0" applyProtection="0"/>
    <xf numFmtId="0" fontId="44" fillId="0" borderId="62" applyNumberFormat="0" applyFill="0" applyAlignment="0" applyProtection="0"/>
    <xf numFmtId="0" fontId="24" fillId="31" borderId="61" applyNumberFormat="0" applyAlignment="0" applyProtection="0"/>
    <xf numFmtId="0" fontId="37" fillId="18" borderId="52" applyNumberFormat="0" applyAlignment="0" applyProtection="0"/>
    <xf numFmtId="0" fontId="22" fillId="31" borderId="60" applyNumberFormat="0" applyAlignment="0" applyProtection="0"/>
    <xf numFmtId="0" fontId="29" fillId="0" borderId="53" applyNumberFormat="0" applyFill="0" applyAlignment="0" applyProtection="0"/>
    <xf numFmtId="0" fontId="41" fillId="31" borderId="51" applyNumberFormat="0" applyAlignment="0" applyProtection="0"/>
    <xf numFmtId="0" fontId="22" fillId="31" borderId="60" applyNumberFormat="0" applyAlignment="0" applyProtection="0"/>
    <xf numFmtId="0" fontId="22" fillId="31" borderId="60" applyNumberFormat="0" applyAlignment="0" applyProtection="0"/>
    <xf numFmtId="0" fontId="37" fillId="18" borderId="61" applyNumberFormat="0" applyAlignment="0" applyProtection="0"/>
    <xf numFmtId="0" fontId="44" fillId="0" borderId="53" applyNumberFormat="0" applyFill="0" applyAlignment="0" applyProtection="0"/>
    <xf numFmtId="0" fontId="37" fillId="18" borderId="61" applyNumberFormat="0" applyAlignment="0" applyProtection="0"/>
    <xf numFmtId="0" fontId="24" fillId="31" borderId="52" applyNumberFormat="0" applyAlignment="0" applyProtection="0"/>
    <xf numFmtId="0" fontId="44" fillId="0" borderId="53" applyNumberFormat="0" applyFill="0" applyAlignment="0" applyProtection="0"/>
    <xf numFmtId="0" fontId="37" fillId="18" borderId="61" applyNumberFormat="0" applyAlignment="0" applyProtection="0"/>
    <xf numFmtId="0" fontId="25" fillId="31" borderId="52" applyNumberFormat="0" applyAlignment="0" applyProtection="0"/>
    <xf numFmtId="0" fontId="12" fillId="34" borderId="54" applyNumberFormat="0" applyFont="0" applyAlignment="0" applyProtection="0"/>
    <xf numFmtId="0" fontId="28" fillId="18" borderId="52" applyNumberFormat="0" applyAlignment="0" applyProtection="0"/>
    <xf numFmtId="0" fontId="29" fillId="0" borderId="53" applyNumberFormat="0" applyFill="0" applyAlignment="0" applyProtection="0"/>
    <xf numFmtId="0" fontId="44" fillId="0" borderId="62" applyNumberFormat="0" applyFill="0" applyAlignment="0" applyProtection="0"/>
    <xf numFmtId="0" fontId="19" fillId="34" borderId="54" applyNumberFormat="0" applyFont="0" applyAlignment="0" applyProtection="0"/>
    <xf numFmtId="0" fontId="28" fillId="18" borderId="61" applyNumberFormat="0" applyAlignment="0" applyProtection="0"/>
    <xf numFmtId="0" fontId="41" fillId="31" borderId="51" applyNumberFormat="0" applyAlignment="0" applyProtection="0"/>
    <xf numFmtId="0" fontId="24" fillId="31" borderId="52" applyNumberFormat="0" applyAlignment="0" applyProtection="0"/>
    <xf numFmtId="0" fontId="28" fillId="18" borderId="52" applyNumberFormat="0" applyAlignment="0" applyProtection="0"/>
    <xf numFmtId="0" fontId="28" fillId="18" borderId="61" applyNumberFormat="0" applyAlignment="0" applyProtection="0"/>
    <xf numFmtId="0" fontId="24" fillId="31" borderId="61" applyNumberFormat="0" applyAlignment="0" applyProtection="0"/>
    <xf numFmtId="0" fontId="25" fillId="31" borderId="52" applyNumberFormat="0" applyAlignment="0" applyProtection="0"/>
    <xf numFmtId="0" fontId="41" fillId="31" borderId="51" applyNumberFormat="0" applyAlignment="0" applyProtection="0"/>
    <xf numFmtId="0" fontId="37" fillId="18" borderId="52" applyNumberFormat="0" applyAlignment="0" applyProtection="0"/>
    <xf numFmtId="0" fontId="29" fillId="0" borderId="53" applyNumberFormat="0" applyFill="0" applyAlignment="0" applyProtection="0"/>
    <xf numFmtId="0" fontId="29" fillId="0" borderId="62" applyNumberFormat="0" applyFill="0" applyAlignment="0" applyProtection="0"/>
    <xf numFmtId="0" fontId="24" fillId="31" borderId="52" applyNumberFormat="0" applyAlignment="0" applyProtection="0"/>
    <xf numFmtId="0" fontId="37" fillId="18" borderId="61" applyNumberFormat="0" applyAlignment="0" applyProtection="0"/>
    <xf numFmtId="0" fontId="25" fillId="31" borderId="61" applyNumberFormat="0" applyAlignment="0" applyProtection="0"/>
    <xf numFmtId="0" fontId="37" fillId="18" borderId="52" applyNumberFormat="0" applyAlignment="0" applyProtection="0"/>
    <xf numFmtId="0" fontId="24" fillId="31" borderId="61" applyNumberFormat="0" applyAlignment="0" applyProtection="0"/>
    <xf numFmtId="0" fontId="44" fillId="0" borderId="62" applyNumberFormat="0" applyFill="0" applyAlignment="0" applyProtection="0"/>
    <xf numFmtId="0" fontId="19" fillId="34" borderId="54" applyNumberFormat="0" applyFont="0" applyAlignment="0" applyProtection="0"/>
    <xf numFmtId="0" fontId="37" fillId="18" borderId="52" applyNumberFormat="0" applyAlignment="0" applyProtection="0"/>
    <xf numFmtId="0" fontId="44" fillId="0" borderId="53" applyNumberFormat="0" applyFill="0" applyAlignment="0" applyProtection="0"/>
    <xf numFmtId="0" fontId="24" fillId="31" borderId="52" applyNumberFormat="0" applyAlignment="0" applyProtection="0"/>
    <xf numFmtId="0" fontId="37" fillId="18" borderId="61" applyNumberFormat="0" applyAlignment="0" applyProtection="0"/>
    <xf numFmtId="0" fontId="44" fillId="0" borderId="53" applyNumberFormat="0" applyFill="0" applyAlignment="0" applyProtection="0"/>
    <xf numFmtId="0" fontId="41" fillId="31" borderId="51" applyNumberFormat="0" applyAlignment="0" applyProtection="0"/>
    <xf numFmtId="0" fontId="22" fillId="31" borderId="51" applyNumberFormat="0" applyAlignment="0" applyProtection="0"/>
    <xf numFmtId="0" fontId="24" fillId="31" borderId="52" applyNumberFormat="0" applyAlignment="0" applyProtection="0"/>
    <xf numFmtId="0" fontId="29" fillId="0" borderId="53" applyNumberFormat="0" applyFill="0" applyAlignment="0" applyProtection="0"/>
    <xf numFmtId="0" fontId="25" fillId="31" borderId="52" applyNumberFormat="0" applyAlignment="0" applyProtection="0"/>
    <xf numFmtId="0" fontId="19" fillId="34" borderId="63" applyNumberFormat="0" applyFont="0" applyAlignment="0" applyProtection="0"/>
    <xf numFmtId="0" fontId="28" fillId="18" borderId="52" applyNumberFormat="0" applyAlignment="0" applyProtection="0"/>
    <xf numFmtId="0" fontId="22" fillId="31" borderId="51" applyNumberFormat="0" applyAlignment="0" applyProtection="0"/>
    <xf numFmtId="0" fontId="29" fillId="0" borderId="53" applyNumberFormat="0" applyFill="0" applyAlignment="0" applyProtection="0"/>
    <xf numFmtId="0" fontId="25" fillId="31" borderId="61" applyNumberFormat="0" applyAlignment="0" applyProtection="0"/>
    <xf numFmtId="0" fontId="24" fillId="31" borderId="52" applyNumberFormat="0" applyAlignment="0" applyProtection="0"/>
    <xf numFmtId="0" fontId="19" fillId="34" borderId="54" applyNumberFormat="0" applyFont="0" applyAlignment="0" applyProtection="0"/>
    <xf numFmtId="0" fontId="29" fillId="0" borderId="53" applyNumberFormat="0" applyFill="0" applyAlignment="0" applyProtection="0"/>
    <xf numFmtId="0" fontId="44" fillId="0" borderId="62"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29" fillId="0" borderId="62" applyNumberFormat="0" applyFill="0" applyAlignment="0" applyProtection="0"/>
    <xf numFmtId="0" fontId="14" fillId="0" borderId="56">
      <alignment horizontal="right" vertical="center"/>
    </xf>
    <xf numFmtId="0" fontId="25" fillId="31" borderId="52" applyNumberFormat="0" applyAlignment="0" applyProtection="0"/>
    <xf numFmtId="0" fontId="25" fillId="31" borderId="61" applyNumberFormat="0" applyAlignment="0" applyProtection="0"/>
    <xf numFmtId="0" fontId="28" fillId="18" borderId="52" applyNumberFormat="0" applyAlignment="0" applyProtection="0"/>
    <xf numFmtId="0" fontId="19" fillId="34" borderId="54" applyNumberFormat="0" applyFont="0" applyAlignment="0" applyProtection="0"/>
    <xf numFmtId="0" fontId="22" fillId="31" borderId="51" applyNumberFormat="0" applyAlignment="0" applyProtection="0"/>
    <xf numFmtId="0" fontId="37" fillId="18" borderId="52" applyNumberFormat="0" applyAlignment="0" applyProtection="0"/>
    <xf numFmtId="0" fontId="24" fillId="31" borderId="52" applyNumberFormat="0" applyAlignment="0" applyProtection="0"/>
    <xf numFmtId="0" fontId="41" fillId="31" borderId="51" applyNumberFormat="0" applyAlignment="0" applyProtection="0"/>
    <xf numFmtId="0" fontId="25" fillId="31" borderId="52" applyNumberFormat="0" applyAlignment="0" applyProtection="0"/>
    <xf numFmtId="0" fontId="29" fillId="0" borderId="53" applyNumberFormat="0" applyFill="0" applyAlignment="0" applyProtection="0"/>
    <xf numFmtId="0" fontId="22" fillId="31" borderId="60" applyNumberFormat="0" applyAlignment="0" applyProtection="0"/>
    <xf numFmtId="0" fontId="28" fillId="18" borderId="61" applyNumberFormat="0" applyAlignment="0" applyProtection="0"/>
    <xf numFmtId="0" fontId="44" fillId="0" borderId="53" applyNumberFormat="0" applyFill="0" applyAlignment="0" applyProtection="0"/>
    <xf numFmtId="0" fontId="44" fillId="0" borderId="62" applyNumberFormat="0" applyFill="0" applyAlignment="0" applyProtection="0"/>
    <xf numFmtId="49" fontId="14" fillId="0" borderId="55" applyNumberFormat="0" applyFont="0" applyFill="0" applyBorder="0" applyProtection="0">
      <alignment horizontal="left" vertical="center" indent="5"/>
    </xf>
    <xf numFmtId="0" fontId="25" fillId="31" borderId="61" applyNumberFormat="0" applyAlignment="0" applyProtection="0"/>
    <xf numFmtId="4" fontId="11" fillId="9" borderId="57">
      <alignment horizontal="right" vertical="center"/>
    </xf>
    <xf numFmtId="0" fontId="19" fillId="34" borderId="63" applyNumberFormat="0" applyFont="0" applyAlignment="0" applyProtection="0"/>
    <xf numFmtId="0" fontId="24" fillId="31" borderId="52" applyNumberFormat="0" applyAlignment="0" applyProtection="0"/>
    <xf numFmtId="0" fontId="37" fillId="18" borderId="52" applyNumberFormat="0" applyAlignment="0" applyProtection="0"/>
    <xf numFmtId="0" fontId="37" fillId="18" borderId="61" applyNumberFormat="0" applyAlignment="0" applyProtection="0"/>
    <xf numFmtId="0" fontId="22" fillId="31" borderId="51" applyNumberFormat="0" applyAlignment="0" applyProtection="0"/>
    <xf numFmtId="0" fontId="28" fillId="18" borderId="61" applyNumberFormat="0" applyAlignment="0" applyProtection="0"/>
    <xf numFmtId="0" fontId="24" fillId="31" borderId="52" applyNumberFormat="0" applyAlignment="0" applyProtection="0"/>
    <xf numFmtId="0" fontId="37" fillId="18" borderId="61" applyNumberFormat="0" applyAlignment="0" applyProtection="0"/>
    <xf numFmtId="0" fontId="44" fillId="0" borderId="53" applyNumberFormat="0" applyFill="0" applyAlignment="0" applyProtection="0"/>
    <xf numFmtId="0" fontId="37" fillId="18" borderId="52" applyNumberFormat="0" applyAlignment="0" applyProtection="0"/>
    <xf numFmtId="0" fontId="19" fillId="34" borderId="63" applyNumberFormat="0" applyFont="0" applyAlignment="0" applyProtection="0"/>
    <xf numFmtId="0" fontId="19" fillId="34" borderId="54" applyNumberFormat="0" applyFont="0" applyAlignment="0" applyProtection="0"/>
    <xf numFmtId="0" fontId="37" fillId="18" borderId="61" applyNumberFormat="0" applyAlignment="0" applyProtection="0"/>
    <xf numFmtId="4" fontId="14" fillId="0" borderId="56" applyFill="0" applyBorder="0" applyProtection="0">
      <alignment horizontal="right" vertical="center"/>
    </xf>
    <xf numFmtId="0" fontId="12" fillId="34" borderId="63" applyNumberFormat="0" applyFont="0" applyAlignment="0" applyProtection="0"/>
    <xf numFmtId="0" fontId="29" fillId="0" borderId="62" applyNumberFormat="0" applyFill="0" applyAlignment="0" applyProtection="0"/>
    <xf numFmtId="0" fontId="19" fillId="34" borderId="63" applyNumberFormat="0" applyFont="0" applyAlignment="0" applyProtection="0"/>
    <xf numFmtId="0" fontId="37" fillId="18" borderId="52" applyNumberFormat="0" applyAlignment="0" applyProtection="0"/>
    <xf numFmtId="0" fontId="22" fillId="31" borderId="51" applyNumberFormat="0" applyAlignment="0" applyProtection="0"/>
    <xf numFmtId="0" fontId="28" fillId="18" borderId="52" applyNumberFormat="0" applyAlignment="0" applyProtection="0"/>
    <xf numFmtId="0" fontId="25" fillId="31" borderId="52" applyNumberFormat="0" applyAlignment="0" applyProtection="0"/>
    <xf numFmtId="0" fontId="44" fillId="0" borderId="53" applyNumberFormat="0" applyFill="0" applyAlignment="0" applyProtection="0"/>
    <xf numFmtId="0" fontId="41" fillId="31" borderId="51" applyNumberFormat="0" applyAlignment="0" applyProtection="0"/>
    <xf numFmtId="0" fontId="37" fillId="18" borderId="52" applyNumberFormat="0" applyAlignment="0" applyProtection="0"/>
    <xf numFmtId="0" fontId="22" fillId="31" borderId="51" applyNumberFormat="0" applyAlignment="0" applyProtection="0"/>
    <xf numFmtId="0" fontId="24" fillId="31" borderId="52" applyNumberFormat="0" applyAlignment="0" applyProtection="0"/>
    <xf numFmtId="0" fontId="28" fillId="18" borderId="61" applyNumberFormat="0" applyAlignment="0" applyProtection="0"/>
    <xf numFmtId="0" fontId="25" fillId="31" borderId="52" applyNumberFormat="0" applyAlignment="0" applyProtection="0"/>
    <xf numFmtId="0" fontId="25" fillId="31" borderId="52" applyNumberFormat="0" applyAlignment="0" applyProtection="0"/>
    <xf numFmtId="0" fontId="29" fillId="0" borderId="62" applyNumberFormat="0" applyFill="0" applyAlignment="0" applyProtection="0"/>
    <xf numFmtId="0" fontId="25" fillId="31" borderId="61" applyNumberFormat="0" applyAlignment="0" applyProtection="0"/>
    <xf numFmtId="0" fontId="37" fillId="18" borderId="61" applyNumberFormat="0" applyAlignment="0" applyProtection="0"/>
    <xf numFmtId="0" fontId="28" fillId="18" borderId="52"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19" fillId="34" borderId="54" applyNumberFormat="0" applyFont="0" applyAlignment="0" applyProtection="0"/>
    <xf numFmtId="0" fontId="37" fillId="18" borderId="52" applyNumberFormat="0" applyAlignment="0" applyProtection="0"/>
    <xf numFmtId="0" fontId="25" fillId="31" borderId="52"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28" fillId="18" borderId="61" applyNumberFormat="0" applyAlignment="0" applyProtection="0"/>
    <xf numFmtId="0" fontId="25" fillId="31" borderId="61" applyNumberFormat="0" applyAlignment="0" applyProtection="0"/>
    <xf numFmtId="0" fontId="44" fillId="0" borderId="53" applyNumberFormat="0" applyFill="0" applyAlignment="0" applyProtection="0"/>
    <xf numFmtId="0" fontId="24" fillId="31" borderId="52" applyNumberFormat="0" applyAlignment="0" applyProtection="0"/>
    <xf numFmtId="0" fontId="25" fillId="31" borderId="52" applyNumberFormat="0" applyAlignment="0" applyProtection="0"/>
    <xf numFmtId="0" fontId="29" fillId="0" borderId="53" applyNumberFormat="0" applyFill="0" applyAlignment="0" applyProtection="0"/>
    <xf numFmtId="0" fontId="19" fillId="34" borderId="54" applyNumberFormat="0" applyFont="0" applyAlignment="0" applyProtection="0"/>
    <xf numFmtId="0" fontId="12" fillId="34" borderId="63" applyNumberFormat="0" applyFont="0" applyAlignment="0" applyProtection="0"/>
    <xf numFmtId="0" fontId="29" fillId="0" borderId="53" applyNumberFormat="0" applyFill="0" applyAlignment="0" applyProtection="0"/>
    <xf numFmtId="0" fontId="25" fillId="31" borderId="61" applyNumberFormat="0" applyAlignment="0" applyProtection="0"/>
    <xf numFmtId="0" fontId="25" fillId="31" borderId="52" applyNumberFormat="0" applyAlignment="0" applyProtection="0"/>
    <xf numFmtId="0" fontId="19" fillId="34" borderId="63" applyNumberFormat="0" applyFont="0" applyAlignment="0" applyProtection="0"/>
    <xf numFmtId="0" fontId="37" fillId="18" borderId="52" applyNumberFormat="0" applyAlignment="0" applyProtection="0"/>
    <xf numFmtId="0" fontId="37" fillId="18" borderId="52" applyNumberFormat="0" applyAlignment="0" applyProtection="0"/>
    <xf numFmtId="0" fontId="19"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12" fillId="34" borderId="54" applyNumberFormat="0" applyFont="0" applyAlignment="0" applyProtection="0"/>
    <xf numFmtId="0" fontId="44" fillId="0" borderId="53" applyNumberFormat="0" applyFill="0" applyAlignment="0" applyProtection="0"/>
    <xf numFmtId="0" fontId="25" fillId="31" borderId="61" applyNumberFormat="0" applyAlignment="0" applyProtection="0"/>
    <xf numFmtId="0" fontId="28" fillId="18" borderId="61" applyNumberFormat="0" applyAlignment="0" applyProtection="0"/>
    <xf numFmtId="0" fontId="37" fillId="18" borderId="61" applyNumberFormat="0" applyAlignment="0" applyProtection="0"/>
    <xf numFmtId="0" fontId="41" fillId="31" borderId="60" applyNumberFormat="0" applyAlignment="0" applyProtection="0"/>
    <xf numFmtId="0" fontId="44" fillId="0" borderId="62" applyNumberFormat="0" applyFill="0" applyAlignment="0" applyProtection="0"/>
    <xf numFmtId="0" fontId="41" fillId="31" borderId="60" applyNumberFormat="0" applyAlignment="0" applyProtection="0"/>
    <xf numFmtId="0" fontId="25" fillId="31" borderId="52" applyNumberFormat="0" applyAlignment="0" applyProtection="0"/>
    <xf numFmtId="0" fontId="22" fillId="31" borderId="60" applyNumberFormat="0" applyAlignment="0" applyProtection="0"/>
    <xf numFmtId="0" fontId="37" fillId="18" borderId="52" applyNumberFormat="0" applyAlignment="0" applyProtection="0"/>
    <xf numFmtId="0" fontId="41" fillId="31" borderId="51" applyNumberFormat="0" applyAlignment="0" applyProtection="0"/>
    <xf numFmtId="0" fontId="44" fillId="0" borderId="53" applyNumberFormat="0" applyFill="0" applyAlignment="0" applyProtection="0"/>
    <xf numFmtId="0" fontId="12" fillId="34" borderId="54" applyNumberFormat="0" applyFont="0" applyAlignment="0" applyProtection="0"/>
    <xf numFmtId="0" fontId="19" fillId="34" borderId="54" applyNumberFormat="0" applyFont="0" applyAlignment="0" applyProtection="0"/>
    <xf numFmtId="0" fontId="41" fillId="31" borderId="60"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25" fillId="31" borderId="52" applyNumberFormat="0" applyAlignment="0" applyProtection="0"/>
    <xf numFmtId="0" fontId="29" fillId="0" borderId="53" applyNumberFormat="0" applyFill="0" applyAlignment="0" applyProtection="0"/>
    <xf numFmtId="0" fontId="44" fillId="0" borderId="62" applyNumberFormat="0" applyFill="0" applyAlignment="0" applyProtection="0"/>
    <xf numFmtId="0" fontId="29" fillId="0" borderId="62" applyNumberFormat="0" applyFill="0" applyAlignment="0" applyProtection="0"/>
    <xf numFmtId="0" fontId="11" fillId="9" borderId="56">
      <alignment horizontal="right" vertical="center"/>
    </xf>
    <xf numFmtId="0" fontId="25" fillId="31" borderId="61" applyNumberFormat="0" applyAlignment="0" applyProtection="0"/>
    <xf numFmtId="0" fontId="41" fillId="31" borderId="51" applyNumberFormat="0" applyAlignment="0" applyProtection="0"/>
    <xf numFmtId="0" fontId="28" fillId="18" borderId="61" applyNumberFormat="0" applyAlignment="0" applyProtection="0"/>
    <xf numFmtId="0" fontId="28" fillId="18" borderId="52" applyNumberFormat="0" applyAlignment="0" applyProtection="0"/>
    <xf numFmtId="0" fontId="37" fillId="18" borderId="61" applyNumberFormat="0" applyAlignment="0" applyProtection="0"/>
    <xf numFmtId="0" fontId="28" fillId="18" borderId="61" applyNumberFormat="0" applyAlignment="0" applyProtection="0"/>
    <xf numFmtId="0" fontId="22" fillId="31" borderId="51" applyNumberFormat="0" applyAlignment="0" applyProtection="0"/>
    <xf numFmtId="0" fontId="24" fillId="31" borderId="52" applyNumberFormat="0" applyAlignment="0" applyProtection="0"/>
    <xf numFmtId="0" fontId="29" fillId="0" borderId="53" applyNumberFormat="0" applyFill="0" applyAlignment="0" applyProtection="0"/>
    <xf numFmtId="0" fontId="28" fillId="18" borderId="52" applyNumberFormat="0" applyAlignment="0" applyProtection="0"/>
    <xf numFmtId="0" fontId="25" fillId="31" borderId="52" applyNumberFormat="0" applyAlignment="0" applyProtection="0"/>
    <xf numFmtId="0" fontId="29" fillId="0" borderId="62" applyNumberFormat="0" applyFill="0" applyAlignment="0" applyProtection="0"/>
    <xf numFmtId="0" fontId="41" fillId="31" borderId="51" applyNumberFormat="0" applyAlignment="0" applyProtection="0"/>
    <xf numFmtId="0" fontId="37" fillId="18" borderId="52" applyNumberFormat="0" applyAlignment="0" applyProtection="0"/>
    <xf numFmtId="0" fontId="24" fillId="31" borderId="52" applyNumberFormat="0" applyAlignment="0" applyProtection="0"/>
    <xf numFmtId="0" fontId="22" fillId="31" borderId="51" applyNumberFormat="0" applyAlignment="0" applyProtection="0"/>
    <xf numFmtId="0" fontId="19" fillId="34" borderId="63" applyNumberFormat="0" applyFont="0" applyAlignment="0" applyProtection="0"/>
    <xf numFmtId="0" fontId="37" fillId="18" borderId="52" applyNumberFormat="0" applyAlignment="0" applyProtection="0"/>
    <xf numFmtId="0" fontId="28" fillId="18" borderId="52" applyNumberFormat="0" applyAlignment="0" applyProtection="0"/>
    <xf numFmtId="0" fontId="24" fillId="31" borderId="52" applyNumberFormat="0" applyAlignment="0" applyProtection="0"/>
    <xf numFmtId="49" fontId="14" fillId="0" borderId="55" applyNumberFormat="0" applyFont="0" applyFill="0" applyBorder="0" applyProtection="0">
      <alignment horizontal="left" vertical="center" indent="5"/>
    </xf>
    <xf numFmtId="0" fontId="22" fillId="31" borderId="51" applyNumberFormat="0" applyAlignment="0" applyProtection="0"/>
    <xf numFmtId="0" fontId="24" fillId="31" borderId="52" applyNumberFormat="0" applyAlignment="0" applyProtection="0"/>
    <xf numFmtId="0" fontId="25" fillId="31" borderId="52" applyNumberFormat="0" applyAlignment="0" applyProtection="0"/>
    <xf numFmtId="0" fontId="28" fillId="18" borderId="52" applyNumberFormat="0" applyAlignment="0" applyProtection="0"/>
    <xf numFmtId="0" fontId="29" fillId="0" borderId="53" applyNumberFormat="0" applyFill="0" applyAlignment="0" applyProtection="0"/>
    <xf numFmtId="0" fontId="37" fillId="18" borderId="52"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25" fillId="31" borderId="52" applyNumberFormat="0" applyAlignment="0" applyProtection="0"/>
    <xf numFmtId="0" fontId="37" fillId="18" borderId="52" applyNumberFormat="0" applyAlignment="0" applyProtection="0"/>
    <xf numFmtId="0" fontId="19"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29" fillId="0" borderId="62" applyNumberFormat="0" applyFill="0" applyAlignment="0" applyProtection="0"/>
    <xf numFmtId="0" fontId="25" fillId="31" borderId="52" applyNumberFormat="0" applyAlignment="0" applyProtection="0"/>
    <xf numFmtId="0" fontId="37" fillId="18" borderId="52" applyNumberFormat="0" applyAlignment="0" applyProtection="0"/>
    <xf numFmtId="0" fontId="41" fillId="31" borderId="51" applyNumberFormat="0" applyAlignment="0" applyProtection="0"/>
    <xf numFmtId="0" fontId="44" fillId="0" borderId="53" applyNumberFormat="0" applyFill="0" applyAlignment="0" applyProtection="0"/>
    <xf numFmtId="0" fontId="22" fillId="31" borderId="51" applyNumberFormat="0" applyAlignment="0" applyProtection="0"/>
    <xf numFmtId="0" fontId="24" fillId="31" borderId="52" applyNumberFormat="0" applyAlignment="0" applyProtection="0"/>
    <xf numFmtId="0" fontId="29" fillId="0" borderId="53" applyNumberFormat="0" applyFill="0" applyAlignment="0" applyProtection="0"/>
    <xf numFmtId="0" fontId="24" fillId="31" borderId="61" applyNumberFormat="0" applyAlignment="0" applyProtection="0"/>
    <xf numFmtId="0" fontId="44" fillId="0" borderId="62" applyNumberFormat="0" applyFill="0" applyAlignment="0" applyProtection="0"/>
    <xf numFmtId="0" fontId="24" fillId="31" borderId="61" applyNumberFormat="0" applyAlignment="0" applyProtection="0"/>
    <xf numFmtId="0" fontId="37" fillId="18" borderId="61" applyNumberFormat="0" applyAlignment="0" applyProtection="0"/>
    <xf numFmtId="0" fontId="28" fillId="18" borderId="52" applyNumberFormat="0" applyAlignment="0" applyProtection="0"/>
    <xf numFmtId="0" fontId="41" fillId="31" borderId="60" applyNumberFormat="0" applyAlignment="0" applyProtection="0"/>
    <xf numFmtId="0" fontId="14" fillId="0" borderId="56">
      <alignment horizontal="right" vertical="center"/>
    </xf>
    <xf numFmtId="0" fontId="44" fillId="0" borderId="62" applyNumberFormat="0" applyFill="0" applyAlignment="0" applyProtection="0"/>
    <xf numFmtId="0" fontId="37" fillId="18" borderId="61" applyNumberFormat="0" applyAlignment="0" applyProtection="0"/>
    <xf numFmtId="0" fontId="24" fillId="31" borderId="52" applyNumberFormat="0" applyAlignment="0" applyProtection="0"/>
    <xf numFmtId="0" fontId="44" fillId="0" borderId="53" applyNumberFormat="0" applyFill="0" applyAlignment="0" applyProtection="0"/>
    <xf numFmtId="0" fontId="37" fillId="18" borderId="52" applyNumberFormat="0" applyAlignment="0" applyProtection="0"/>
    <xf numFmtId="0" fontId="37" fillId="18" borderId="61" applyNumberFormat="0" applyAlignment="0" applyProtection="0"/>
    <xf numFmtId="0" fontId="19" fillId="34" borderId="54" applyNumberFormat="0" applyFont="0" applyAlignment="0" applyProtection="0"/>
    <xf numFmtId="0" fontId="12" fillId="34" borderId="63" applyNumberFormat="0" applyFont="0" applyAlignment="0" applyProtection="0"/>
    <xf numFmtId="0" fontId="19" fillId="34" borderId="63" applyNumberFormat="0" applyFont="0" applyAlignment="0" applyProtection="0"/>
    <xf numFmtId="0" fontId="37" fillId="18" borderId="52" applyNumberFormat="0" applyAlignment="0" applyProtection="0"/>
    <xf numFmtId="0" fontId="22" fillId="31" borderId="51" applyNumberFormat="0" applyAlignment="0" applyProtection="0"/>
    <xf numFmtId="0" fontId="28" fillId="18" borderId="61" applyNumberFormat="0" applyAlignment="0" applyProtection="0"/>
    <xf numFmtId="0" fontId="28" fillId="18" borderId="52" applyNumberFormat="0" applyAlignment="0" applyProtection="0"/>
    <xf numFmtId="0" fontId="25" fillId="31" borderId="52" applyNumberFormat="0" applyAlignment="0" applyProtection="0"/>
    <xf numFmtId="0" fontId="44" fillId="0" borderId="53" applyNumberFormat="0" applyFill="0" applyAlignment="0" applyProtection="0"/>
    <xf numFmtId="0" fontId="41" fillId="31" borderId="51" applyNumberFormat="0" applyAlignment="0" applyProtection="0"/>
    <xf numFmtId="0" fontId="37" fillId="18" borderId="52" applyNumberFormat="0" applyAlignment="0" applyProtection="0"/>
    <xf numFmtId="0" fontId="22" fillId="31" borderId="51" applyNumberFormat="0" applyAlignment="0" applyProtection="0"/>
    <xf numFmtId="0" fontId="24" fillId="31" borderId="52" applyNumberFormat="0" applyAlignment="0" applyProtection="0"/>
    <xf numFmtId="0" fontId="25" fillId="31" borderId="52" applyNumberFormat="0" applyAlignment="0" applyProtection="0"/>
    <xf numFmtId="0" fontId="25" fillId="31" borderId="52" applyNumberFormat="0" applyAlignment="0" applyProtection="0"/>
    <xf numFmtId="0" fontId="28" fillId="18" borderId="52"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19" fillId="34" borderId="54" applyNumberFormat="0" applyFont="0" applyAlignment="0" applyProtection="0"/>
    <xf numFmtId="0" fontId="37" fillId="18" borderId="52" applyNumberFormat="0" applyAlignment="0" applyProtection="0"/>
    <xf numFmtId="0" fontId="24" fillId="31" borderId="61" applyNumberFormat="0" applyAlignment="0" applyProtection="0"/>
    <xf numFmtId="0" fontId="25" fillId="31" borderId="52"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44" fillId="0" borderId="53" applyNumberFormat="0" applyFill="0" applyAlignment="0" applyProtection="0"/>
    <xf numFmtId="0" fontId="24" fillId="31" borderId="52" applyNumberFormat="0" applyAlignment="0" applyProtection="0"/>
    <xf numFmtId="0" fontId="25" fillId="31" borderId="52" applyNumberFormat="0" applyAlignment="0" applyProtection="0"/>
    <xf numFmtId="0" fontId="29" fillId="0" borderId="53" applyNumberFormat="0" applyFill="0" applyAlignment="0" applyProtection="0"/>
    <xf numFmtId="0" fontId="19" fillId="34" borderId="54" applyNumberFormat="0" applyFont="0" applyAlignment="0" applyProtection="0"/>
    <xf numFmtId="4" fontId="11" fillId="9" borderId="56">
      <alignment horizontal="right" vertical="center"/>
    </xf>
    <xf numFmtId="0" fontId="24" fillId="31" borderId="61" applyNumberFormat="0" applyAlignment="0" applyProtection="0"/>
    <xf numFmtId="0" fontId="24" fillId="31" borderId="61" applyNumberFormat="0" applyAlignment="0" applyProtection="0"/>
    <xf numFmtId="0" fontId="25" fillId="31" borderId="61" applyNumberFormat="0" applyAlignment="0" applyProtection="0"/>
    <xf numFmtId="0" fontId="29" fillId="0" borderId="53" applyNumberFormat="0" applyFill="0" applyAlignment="0" applyProtection="0"/>
    <xf numFmtId="0" fontId="25" fillId="31" borderId="52" applyNumberFormat="0" applyAlignment="0" applyProtection="0"/>
    <xf numFmtId="0" fontId="19" fillId="34" borderId="63" applyNumberFormat="0" applyFont="0" applyAlignment="0" applyProtection="0"/>
    <xf numFmtId="0" fontId="37" fillId="18" borderId="52" applyNumberFormat="0" applyAlignment="0" applyProtection="0"/>
    <xf numFmtId="0" fontId="37" fillId="18" borderId="52" applyNumberFormat="0" applyAlignment="0" applyProtection="0"/>
    <xf numFmtId="0" fontId="19" fillId="34" borderId="54" applyNumberFormat="0" applyFont="0" applyAlignment="0" applyProtection="0"/>
    <xf numFmtId="0" fontId="41" fillId="31" borderId="51" applyNumberFormat="0" applyAlignment="0" applyProtection="0"/>
    <xf numFmtId="0" fontId="44" fillId="0" borderId="53" applyNumberFormat="0" applyFill="0" applyAlignment="0" applyProtection="0"/>
    <xf numFmtId="0" fontId="12" fillId="34" borderId="54" applyNumberFormat="0" applyFont="0" applyAlignment="0" applyProtection="0"/>
    <xf numFmtId="0" fontId="25" fillId="31" borderId="61" applyNumberFormat="0" applyAlignment="0" applyProtection="0"/>
    <xf numFmtId="0" fontId="44" fillId="0" borderId="53" applyNumberFormat="0" applyFill="0" applyAlignment="0" applyProtection="0"/>
    <xf numFmtId="0" fontId="37" fillId="18" borderId="61" applyNumberFormat="0" applyAlignment="0" applyProtection="0"/>
    <xf numFmtId="0" fontId="41" fillId="31" borderId="60" applyNumberFormat="0" applyAlignment="0" applyProtection="0"/>
    <xf numFmtId="0" fontId="28" fillId="18" borderId="61" applyNumberFormat="0" applyAlignment="0" applyProtection="0"/>
    <xf numFmtId="0" fontId="41" fillId="31" borderId="60" applyNumberFormat="0" applyAlignment="0" applyProtection="0"/>
    <xf numFmtId="0" fontId="37" fillId="18" borderId="61" applyNumberFormat="0" applyAlignment="0" applyProtection="0"/>
    <xf numFmtId="0" fontId="24" fillId="31" borderId="61" applyNumberFormat="0" applyAlignment="0" applyProtection="0"/>
    <xf numFmtId="0" fontId="25" fillId="31" borderId="52" applyNumberFormat="0" applyAlignment="0" applyProtection="0"/>
    <xf numFmtId="0" fontId="24" fillId="31" borderId="61" applyNumberFormat="0" applyAlignment="0" applyProtection="0"/>
    <xf numFmtId="0" fontId="37" fillId="18" borderId="52" applyNumberFormat="0" applyAlignment="0" applyProtection="0"/>
    <xf numFmtId="0" fontId="41" fillId="31" borderId="51" applyNumberFormat="0" applyAlignment="0" applyProtection="0"/>
    <xf numFmtId="164" fontId="6" fillId="0" borderId="59">
      <alignment horizontal="right" vertical="top"/>
    </xf>
    <xf numFmtId="0" fontId="44" fillId="0" borderId="53" applyNumberFormat="0" applyFill="0" applyAlignment="0" applyProtection="0"/>
    <xf numFmtId="0" fontId="12" fillId="34" borderId="54" applyNumberFormat="0" applyFont="0" applyAlignment="0" applyProtection="0"/>
    <xf numFmtId="0" fontId="19" fillId="34" borderId="54" applyNumberFormat="0" applyFont="0" applyAlignment="0" applyProtection="0"/>
    <xf numFmtId="0" fontId="29" fillId="0" borderId="53" applyNumberFormat="0" applyFill="0" applyAlignment="0" applyProtection="0"/>
    <xf numFmtId="0" fontId="44" fillId="0" borderId="53" applyNumberFormat="0" applyFill="0" applyAlignment="0" applyProtection="0"/>
    <xf numFmtId="0" fontId="28" fillId="18" borderId="52" applyNumberFormat="0" applyAlignment="0" applyProtection="0"/>
    <xf numFmtId="0" fontId="25" fillId="31" borderId="52" applyNumberFormat="0" applyAlignment="0" applyProtection="0"/>
    <xf numFmtId="0" fontId="29" fillId="0" borderId="53" applyNumberFormat="0" applyFill="0" applyAlignment="0" applyProtection="0"/>
    <xf numFmtId="4" fontId="11" fillId="9" borderId="55">
      <alignment horizontal="right" vertical="center"/>
    </xf>
    <xf numFmtId="0" fontId="29" fillId="0" borderId="62" applyNumberFormat="0" applyFill="0" applyAlignment="0" applyProtection="0"/>
    <xf numFmtId="0" fontId="41" fillId="31" borderId="51" applyNumberFormat="0" applyAlignment="0" applyProtection="0"/>
    <xf numFmtId="0" fontId="41" fillId="31" borderId="60" applyNumberFormat="0" applyAlignment="0" applyProtection="0"/>
    <xf numFmtId="0" fontId="28" fillId="18" borderId="52" applyNumberFormat="0" applyAlignment="0" applyProtection="0"/>
    <xf numFmtId="0" fontId="19" fillId="34" borderId="63" applyNumberFormat="0" applyFont="0" applyAlignment="0" applyProtection="0"/>
    <xf numFmtId="0" fontId="22" fillId="31" borderId="51" applyNumberFormat="0" applyAlignment="0" applyProtection="0"/>
    <xf numFmtId="0" fontId="24" fillId="31" borderId="52" applyNumberFormat="0" applyAlignment="0" applyProtection="0"/>
    <xf numFmtId="0" fontId="29" fillId="0" borderId="53" applyNumberFormat="0" applyFill="0" applyAlignment="0" applyProtection="0"/>
    <xf numFmtId="0" fontId="28" fillId="18" borderId="52" applyNumberFormat="0" applyAlignment="0" applyProtection="0"/>
    <xf numFmtId="0" fontId="25" fillId="31" borderId="52" applyNumberFormat="0" applyAlignment="0" applyProtection="0"/>
    <xf numFmtId="0" fontId="37" fillId="18" borderId="61" applyNumberFormat="0" applyAlignment="0" applyProtection="0"/>
    <xf numFmtId="0" fontId="41" fillId="31" borderId="51" applyNumberFormat="0" applyAlignment="0" applyProtection="0"/>
    <xf numFmtId="0" fontId="37" fillId="18" borderId="52" applyNumberFormat="0" applyAlignment="0" applyProtection="0"/>
    <xf numFmtId="0" fontId="24" fillId="31" borderId="52" applyNumberFormat="0" applyAlignment="0" applyProtection="0"/>
    <xf numFmtId="0" fontId="22" fillId="31" borderId="51" applyNumberFormat="0" applyAlignment="0" applyProtection="0"/>
    <xf numFmtId="0" fontId="37" fillId="18" borderId="61" applyNumberFormat="0" applyAlignment="0" applyProtection="0"/>
    <xf numFmtId="0" fontId="37" fillId="18" borderId="52" applyNumberFormat="0" applyAlignment="0" applyProtection="0"/>
    <xf numFmtId="0" fontId="28" fillId="18" borderId="52" applyNumberFormat="0" applyAlignment="0" applyProtection="0"/>
    <xf numFmtId="0" fontId="24" fillId="31" borderId="52" applyNumberFormat="0" applyAlignment="0" applyProtection="0"/>
    <xf numFmtId="0" fontId="37" fillId="18" borderId="61" applyNumberFormat="0" applyAlignment="0" applyProtection="0"/>
    <xf numFmtId="0" fontId="37" fillId="18" borderId="52" applyNumberFormat="0" applyAlignment="0" applyProtection="0"/>
    <xf numFmtId="0" fontId="24" fillId="31" borderId="52" applyNumberFormat="0" applyAlignment="0" applyProtection="0"/>
    <xf numFmtId="0" fontId="22" fillId="31" borderId="60" applyNumberFormat="0" applyAlignment="0" applyProtection="0"/>
    <xf numFmtId="0" fontId="41" fillId="31" borderId="51" applyNumberFormat="0" applyAlignment="0" applyProtection="0"/>
    <xf numFmtId="0" fontId="44" fillId="0" borderId="62" applyNumberFormat="0" applyFill="0" applyAlignment="0" applyProtection="0"/>
    <xf numFmtId="0" fontId="25" fillId="31" borderId="52" applyNumberFormat="0" applyAlignment="0" applyProtection="0"/>
    <xf numFmtId="0" fontId="44" fillId="0" borderId="53" applyNumberFormat="0" applyFill="0" applyAlignment="0" applyProtection="0"/>
    <xf numFmtId="0" fontId="19" fillId="34" borderId="54" applyNumberFormat="0" applyFont="0" applyAlignment="0" applyProtection="0"/>
    <xf numFmtId="0" fontId="25" fillId="31" borderId="52" applyNumberFormat="0" applyAlignment="0" applyProtection="0"/>
    <xf numFmtId="0" fontId="19" fillId="34" borderId="54" applyNumberFormat="0" applyFont="0" applyAlignment="0" applyProtection="0"/>
    <xf numFmtId="0" fontId="12" fillId="34" borderId="54" applyNumberFormat="0" applyFont="0" applyAlignment="0" applyProtection="0"/>
    <xf numFmtId="0" fontId="22" fillId="31" borderId="60" applyNumberFormat="0" applyAlignment="0" applyProtection="0"/>
    <xf numFmtId="0" fontId="24" fillId="31" borderId="52" applyNumberFormat="0" applyAlignment="0" applyProtection="0"/>
    <xf numFmtId="0" fontId="12" fillId="34" borderId="63" applyNumberFormat="0" applyFont="0" applyAlignment="0" applyProtection="0"/>
    <xf numFmtId="0" fontId="37" fillId="18" borderId="61" applyNumberFormat="0" applyAlignment="0" applyProtection="0"/>
    <xf numFmtId="0" fontId="37" fillId="18" borderId="52" applyNumberFormat="0" applyAlignment="0" applyProtection="0"/>
    <xf numFmtId="0" fontId="24" fillId="31" borderId="52" applyNumberFormat="0" applyAlignment="0" applyProtection="0"/>
    <xf numFmtId="0" fontId="28" fillId="18" borderId="52" applyNumberFormat="0" applyAlignment="0" applyProtection="0"/>
    <xf numFmtId="0" fontId="22" fillId="31" borderId="51" applyNumberFormat="0" applyAlignment="0" applyProtection="0"/>
    <xf numFmtId="0" fontId="44" fillId="0" borderId="53" applyNumberFormat="0" applyFill="0" applyAlignment="0" applyProtection="0"/>
    <xf numFmtId="0" fontId="41" fillId="31" borderId="60" applyNumberFormat="0" applyAlignment="0" applyProtection="0"/>
    <xf numFmtId="0" fontId="25" fillId="31" borderId="52" applyNumberFormat="0" applyAlignment="0" applyProtection="0"/>
    <xf numFmtId="0" fontId="19" fillId="34" borderId="63" applyNumberFormat="0" applyFont="0" applyAlignment="0" applyProtection="0"/>
    <xf numFmtId="0" fontId="37" fillId="18" borderId="52" applyNumberFormat="0" applyAlignment="0" applyProtection="0"/>
    <xf numFmtId="0" fontId="12" fillId="34" borderId="54" applyNumberFormat="0" applyFont="0" applyAlignment="0" applyProtection="0"/>
    <xf numFmtId="0" fontId="22" fillId="31" borderId="51" applyNumberFormat="0" applyAlignment="0" applyProtection="0"/>
    <xf numFmtId="0" fontId="24" fillId="31" borderId="52" applyNumberFormat="0" applyAlignment="0" applyProtection="0"/>
    <xf numFmtId="0" fontId="41" fillId="31" borderId="60" applyNumberFormat="0" applyAlignment="0" applyProtection="0"/>
    <xf numFmtId="0" fontId="44" fillId="0" borderId="53" applyNumberFormat="0" applyFill="0" applyAlignment="0" applyProtection="0"/>
    <xf numFmtId="0" fontId="19" fillId="34" borderId="54" applyNumberFormat="0" applyFont="0" applyAlignment="0" applyProtection="0"/>
    <xf numFmtId="0" fontId="44" fillId="0" borderId="53" applyNumberFormat="0" applyFill="0" applyAlignment="0" applyProtection="0"/>
    <xf numFmtId="0" fontId="22" fillId="31" borderId="51" applyNumberFormat="0" applyAlignment="0" applyProtection="0"/>
    <xf numFmtId="0" fontId="44" fillId="0" borderId="53" applyNumberFormat="0" applyFill="0" applyAlignment="0" applyProtection="0"/>
    <xf numFmtId="0" fontId="37" fillId="18" borderId="52" applyNumberFormat="0" applyAlignment="0" applyProtection="0"/>
    <xf numFmtId="0" fontId="44" fillId="0" borderId="62" applyNumberFormat="0" applyFill="0" applyAlignment="0" applyProtection="0"/>
    <xf numFmtId="0" fontId="28" fillId="18" borderId="52" applyNumberFormat="0" applyAlignment="0" applyProtection="0"/>
    <xf numFmtId="0" fontId="25" fillId="31" borderId="52" applyNumberFormat="0" applyAlignment="0" applyProtection="0"/>
    <xf numFmtId="0" fontId="29" fillId="0" borderId="62" applyNumberFormat="0" applyFill="0" applyAlignment="0" applyProtection="0"/>
    <xf numFmtId="0" fontId="25" fillId="31" borderId="52" applyNumberFormat="0" applyAlignment="0" applyProtection="0"/>
    <xf numFmtId="0" fontId="29" fillId="0" borderId="62" applyNumberFormat="0" applyFill="0" applyAlignment="0" applyProtection="0"/>
    <xf numFmtId="0" fontId="12" fillId="34" borderId="54" applyNumberFormat="0" applyFont="0" applyAlignment="0" applyProtection="0"/>
    <xf numFmtId="0" fontId="24" fillId="31" borderId="61" applyNumberFormat="0" applyAlignment="0" applyProtection="0"/>
    <xf numFmtId="0" fontId="22" fillId="31" borderId="60" applyNumberFormat="0" applyAlignment="0" applyProtection="0"/>
    <xf numFmtId="0" fontId="44" fillId="0" borderId="53" applyNumberFormat="0" applyFill="0" applyAlignment="0" applyProtection="0"/>
    <xf numFmtId="0" fontId="19" fillId="34" borderId="63" applyNumberFormat="0" applyFont="0" applyAlignment="0" applyProtection="0"/>
    <xf numFmtId="0" fontId="37" fillId="18" borderId="52" applyNumberFormat="0" applyAlignment="0" applyProtection="0"/>
    <xf numFmtId="0" fontId="22" fillId="31" borderId="51" applyNumberFormat="0" applyAlignment="0" applyProtection="0"/>
    <xf numFmtId="0" fontId="22" fillId="31" borderId="60" applyNumberFormat="0" applyAlignment="0" applyProtection="0"/>
    <xf numFmtId="0" fontId="25" fillId="31" borderId="52" applyNumberFormat="0" applyAlignment="0" applyProtection="0"/>
    <xf numFmtId="0" fontId="41" fillId="31" borderId="51" applyNumberFormat="0" applyAlignment="0" applyProtection="0"/>
    <xf numFmtId="0" fontId="44" fillId="0" borderId="53" applyNumberFormat="0" applyFill="0" applyAlignment="0" applyProtection="0"/>
    <xf numFmtId="0" fontId="19" fillId="34" borderId="54" applyNumberFormat="0" applyFont="0" applyAlignment="0" applyProtection="0"/>
    <xf numFmtId="0" fontId="29" fillId="0" borderId="53" applyNumberFormat="0" applyFill="0" applyAlignment="0" applyProtection="0"/>
    <xf numFmtId="0" fontId="12" fillId="34" borderId="54" applyNumberFormat="0" applyFont="0" applyAlignment="0" applyProtection="0"/>
    <xf numFmtId="0" fontId="37" fillId="18" borderId="61" applyNumberFormat="0" applyAlignment="0" applyProtection="0"/>
    <xf numFmtId="4" fontId="16" fillId="7" borderId="56">
      <alignment horizontal="right" vertical="center"/>
    </xf>
    <xf numFmtId="0" fontId="37" fillId="18" borderId="52" applyNumberFormat="0" applyAlignment="0" applyProtection="0"/>
    <xf numFmtId="0" fontId="29" fillId="0" borderId="53" applyNumberFormat="0" applyFill="0" applyAlignment="0" applyProtection="0"/>
    <xf numFmtId="0" fontId="25" fillId="31" borderId="61" applyNumberFormat="0" applyAlignment="0" applyProtection="0"/>
    <xf numFmtId="0" fontId="44" fillId="0" borderId="62" applyNumberFormat="0" applyFill="0" applyAlignment="0" applyProtection="0"/>
    <xf numFmtId="0" fontId="44" fillId="0" borderId="53" applyNumberFormat="0" applyFill="0" applyAlignment="0" applyProtection="0"/>
    <xf numFmtId="0" fontId="25" fillId="31" borderId="61" applyNumberFormat="0" applyAlignment="0" applyProtection="0"/>
    <xf numFmtId="0" fontId="25" fillId="31" borderId="52" applyNumberFormat="0" applyAlignment="0" applyProtection="0"/>
    <xf numFmtId="0" fontId="44" fillId="0" borderId="53" applyNumberFormat="0" applyFill="0" applyAlignment="0" applyProtection="0"/>
    <xf numFmtId="0" fontId="41" fillId="31" borderId="51" applyNumberFormat="0" applyAlignment="0" applyProtection="0"/>
    <xf numFmtId="0" fontId="41" fillId="31" borderId="51" applyNumberFormat="0" applyAlignment="0" applyProtection="0"/>
    <xf numFmtId="0" fontId="44" fillId="0" borderId="62" applyNumberFormat="0" applyFill="0" applyAlignment="0" applyProtection="0"/>
    <xf numFmtId="0" fontId="29" fillId="0" borderId="53" applyNumberFormat="0" applyFill="0" applyAlignment="0" applyProtection="0"/>
    <xf numFmtId="0" fontId="11" fillId="9" borderId="55">
      <alignment horizontal="right" vertical="center"/>
    </xf>
    <xf numFmtId="0" fontId="28" fillId="18" borderId="52" applyNumberFormat="0" applyAlignment="0" applyProtection="0"/>
    <xf numFmtId="0" fontId="28" fillId="18" borderId="52" applyNumberFormat="0" applyAlignment="0" applyProtection="0"/>
    <xf numFmtId="0" fontId="24" fillId="31" borderId="52" applyNumberFormat="0" applyAlignment="0" applyProtection="0"/>
    <xf numFmtId="0" fontId="28" fillId="18" borderId="61" applyNumberFormat="0" applyAlignment="0" applyProtection="0"/>
    <xf numFmtId="0" fontId="29" fillId="0" borderId="53" applyNumberFormat="0" applyFill="0" applyAlignment="0" applyProtection="0"/>
    <xf numFmtId="0" fontId="22" fillId="31" borderId="51" applyNumberFormat="0" applyAlignment="0" applyProtection="0"/>
    <xf numFmtId="0" fontId="44" fillId="0" borderId="53" applyNumberFormat="0" applyFill="0" applyAlignment="0" applyProtection="0"/>
    <xf numFmtId="0" fontId="24" fillId="31" borderId="61" applyNumberFormat="0" applyAlignment="0" applyProtection="0"/>
    <xf numFmtId="0" fontId="44" fillId="0" borderId="53" applyNumberFormat="0" applyFill="0" applyAlignment="0" applyProtection="0"/>
    <xf numFmtId="0" fontId="37" fillId="18" borderId="52" applyNumberFormat="0" applyAlignment="0" applyProtection="0"/>
    <xf numFmtId="0" fontId="37" fillId="18" borderId="52" applyNumberFormat="0" applyAlignment="0" applyProtection="0"/>
    <xf numFmtId="0" fontId="25" fillId="31" borderId="52" applyNumberFormat="0" applyAlignment="0" applyProtection="0"/>
    <xf numFmtId="0" fontId="37" fillId="18" borderId="52" applyNumberFormat="0" applyAlignment="0" applyProtection="0"/>
    <xf numFmtId="0" fontId="37" fillId="18" borderId="52" applyNumberFormat="0" applyAlignment="0" applyProtection="0"/>
    <xf numFmtId="0" fontId="25" fillId="31" borderId="52" applyNumberFormat="0" applyAlignment="0" applyProtection="0"/>
    <xf numFmtId="0" fontId="37" fillId="18" borderId="61" applyNumberFormat="0" applyAlignment="0" applyProtection="0"/>
    <xf numFmtId="0" fontId="28" fillId="18" borderId="52" applyNumberFormat="0" applyAlignment="0" applyProtection="0"/>
    <xf numFmtId="0" fontId="25" fillId="31" borderId="52" applyNumberFormat="0" applyAlignment="0" applyProtection="0"/>
    <xf numFmtId="0" fontId="25" fillId="31" borderId="52" applyNumberFormat="0" applyAlignment="0" applyProtection="0"/>
    <xf numFmtId="0" fontId="28" fillId="18" borderId="52" applyNumberFormat="0" applyAlignment="0" applyProtection="0"/>
    <xf numFmtId="0" fontId="41" fillId="31" borderId="51" applyNumberFormat="0" applyAlignment="0" applyProtection="0"/>
    <xf numFmtId="0" fontId="12" fillId="34" borderId="63" applyNumberFormat="0" applyFont="0" applyAlignment="0" applyProtection="0"/>
    <xf numFmtId="0" fontId="37" fillId="18" borderId="52" applyNumberFormat="0" applyAlignment="0" applyProtection="0"/>
    <xf numFmtId="0" fontId="41" fillId="31" borderId="60" applyNumberFormat="0" applyAlignment="0" applyProtection="0"/>
    <xf numFmtId="0" fontId="24" fillId="31" borderId="61" applyNumberFormat="0" applyAlignment="0" applyProtection="0"/>
    <xf numFmtId="0" fontId="37" fillId="18" borderId="52" applyNumberFormat="0" applyAlignment="0" applyProtection="0"/>
    <xf numFmtId="0" fontId="22" fillId="31" borderId="51" applyNumberFormat="0" applyAlignment="0" applyProtection="0"/>
    <xf numFmtId="0" fontId="37" fillId="18" borderId="52" applyNumberFormat="0" applyAlignment="0" applyProtection="0"/>
    <xf numFmtId="0" fontId="28" fillId="18" borderId="61" applyNumberFormat="0" applyAlignment="0" applyProtection="0"/>
    <xf numFmtId="0" fontId="24" fillId="31" borderId="52" applyNumberFormat="0" applyAlignment="0" applyProtection="0"/>
    <xf numFmtId="0" fontId="29" fillId="0" borderId="53" applyNumberFormat="0" applyFill="0" applyAlignment="0" applyProtection="0"/>
    <xf numFmtId="0" fontId="44" fillId="0" borderId="53" applyNumberFormat="0" applyFill="0" applyAlignment="0" applyProtection="0"/>
    <xf numFmtId="0" fontId="12" fillId="34" borderId="63" applyNumberFormat="0" applyFont="0" applyAlignment="0" applyProtection="0"/>
    <xf numFmtId="0" fontId="25" fillId="31" borderId="52" applyNumberFormat="0" applyAlignment="0" applyProtection="0"/>
    <xf numFmtId="0" fontId="41" fillId="31" borderId="60" applyNumberFormat="0" applyAlignment="0" applyProtection="0"/>
    <xf numFmtId="0" fontId="24" fillId="31" borderId="61" applyNumberFormat="0" applyAlignment="0" applyProtection="0"/>
    <xf numFmtId="0" fontId="41" fillId="31" borderId="51" applyNumberFormat="0" applyAlignment="0" applyProtection="0"/>
    <xf numFmtId="0" fontId="28" fillId="18" borderId="61" applyNumberFormat="0" applyAlignment="0" applyProtection="0"/>
    <xf numFmtId="0" fontId="41" fillId="31" borderId="51" applyNumberFormat="0" applyAlignment="0" applyProtection="0"/>
    <xf numFmtId="0" fontId="19" fillId="34" borderId="54" applyNumberFormat="0" applyFont="0" applyAlignment="0" applyProtection="0"/>
    <xf numFmtId="0" fontId="19" fillId="34" borderId="54" applyNumberFormat="0" applyFont="0" applyAlignment="0" applyProtection="0"/>
    <xf numFmtId="0" fontId="41" fillId="31" borderId="51" applyNumberFormat="0" applyAlignment="0" applyProtection="0"/>
    <xf numFmtId="0" fontId="25" fillId="31" borderId="52" applyNumberFormat="0" applyAlignment="0" applyProtection="0"/>
    <xf numFmtId="0" fontId="37" fillId="18" borderId="52" applyNumberFormat="0" applyAlignment="0" applyProtection="0"/>
    <xf numFmtId="0" fontId="44" fillId="0" borderId="53" applyNumberFormat="0" applyFill="0" applyAlignment="0" applyProtection="0"/>
    <xf numFmtId="0" fontId="25" fillId="31" borderId="52" applyNumberFormat="0" applyAlignment="0" applyProtection="0"/>
    <xf numFmtId="0" fontId="41" fillId="31" borderId="51" applyNumberFormat="0" applyAlignment="0" applyProtection="0"/>
    <xf numFmtId="0" fontId="44" fillId="0" borderId="53" applyNumberFormat="0" applyFill="0" applyAlignment="0" applyProtection="0"/>
    <xf numFmtId="0" fontId="19" fillId="34" borderId="54" applyNumberFormat="0" applyFont="0" applyAlignment="0" applyProtection="0"/>
    <xf numFmtId="0" fontId="44" fillId="0" borderId="62" applyNumberFormat="0" applyFill="0" applyAlignment="0" applyProtection="0"/>
    <xf numFmtId="0" fontId="24" fillId="31" borderId="61" applyNumberFormat="0" applyAlignment="0" applyProtection="0"/>
    <xf numFmtId="0" fontId="24" fillId="31" borderId="61" applyNumberFormat="0" applyAlignment="0" applyProtection="0"/>
    <xf numFmtId="0" fontId="22" fillId="31" borderId="60" applyNumberFormat="0" applyAlignment="0" applyProtection="0"/>
    <xf numFmtId="0" fontId="37" fillId="18" borderId="61" applyNumberFormat="0" applyAlignment="0" applyProtection="0"/>
    <xf numFmtId="0" fontId="28" fillId="18" borderId="61" applyNumberFormat="0" applyAlignment="0" applyProtection="0"/>
    <xf numFmtId="0" fontId="25" fillId="31" borderId="61" applyNumberFormat="0" applyAlignment="0" applyProtection="0"/>
    <xf numFmtId="0" fontId="41" fillId="31" borderId="60" applyNumberFormat="0" applyAlignment="0" applyProtection="0"/>
    <xf numFmtId="0" fontId="25" fillId="31" borderId="61" applyNumberFormat="0" applyAlignment="0" applyProtection="0"/>
    <xf numFmtId="0" fontId="19" fillId="34" borderId="63" applyNumberFormat="0" applyFont="0" applyAlignment="0" applyProtection="0"/>
    <xf numFmtId="0" fontId="44" fillId="0" borderId="62" applyNumberFormat="0" applyFill="0" applyAlignment="0" applyProtection="0"/>
    <xf numFmtId="0" fontId="19" fillId="34" borderId="63" applyNumberFormat="0" applyFont="0" applyAlignment="0" applyProtection="0"/>
    <xf numFmtId="0" fontId="29" fillId="0" borderId="62" applyNumberFormat="0" applyFill="0" applyAlignment="0" applyProtection="0"/>
    <xf numFmtId="0" fontId="44" fillId="0" borderId="62" applyNumberFormat="0" applyFill="0" applyAlignment="0" applyProtection="0"/>
    <xf numFmtId="0" fontId="29" fillId="0" borderId="62" applyNumberFormat="0" applyFill="0" applyAlignment="0" applyProtection="0"/>
    <xf numFmtId="0" fontId="44" fillId="0" borderId="62" applyNumberFormat="0" applyFill="0" applyAlignment="0" applyProtection="0"/>
    <xf numFmtId="0" fontId="28" fillId="18" borderId="61" applyNumberFormat="0" applyAlignment="0" applyProtection="0"/>
    <xf numFmtId="0" fontId="41" fillId="31" borderId="60"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41" fillId="31" borderId="60" applyNumberFormat="0" applyAlignment="0" applyProtection="0"/>
    <xf numFmtId="0" fontId="28" fillId="18" borderId="61" applyNumberFormat="0" applyAlignment="0" applyProtection="0"/>
    <xf numFmtId="0" fontId="44" fillId="0" borderId="62" applyNumberFormat="0" applyFill="0" applyAlignment="0" applyProtection="0"/>
    <xf numFmtId="0" fontId="24" fillId="31" borderId="61" applyNumberFormat="0" applyAlignment="0" applyProtection="0"/>
    <xf numFmtId="0" fontId="28" fillId="18" borderId="61" applyNumberFormat="0" applyAlignment="0" applyProtection="0"/>
    <xf numFmtId="0" fontId="24" fillId="31" borderId="61" applyNumberFormat="0" applyAlignment="0" applyProtection="0"/>
    <xf numFmtId="0" fontId="37" fillId="18" borderId="61"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19" fillId="34" borderId="63" applyNumberFormat="0" applyFont="0" applyAlignment="0" applyProtection="0"/>
    <xf numFmtId="0" fontId="37" fillId="18" borderId="61"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44" fillId="0" borderId="62" applyNumberFormat="0" applyFill="0" applyAlignment="0" applyProtection="0"/>
    <xf numFmtId="0" fontId="12" fillId="34" borderId="63" applyNumberFormat="0" applyFont="0" applyAlignment="0" applyProtection="0"/>
    <xf numFmtId="0" fontId="19" fillId="34" borderId="63" applyNumberFormat="0" applyFont="0" applyAlignment="0" applyProtection="0"/>
    <xf numFmtId="0" fontId="25" fillId="31" borderId="61" applyNumberFormat="0" applyAlignment="0" applyProtection="0"/>
    <xf numFmtId="0" fontId="44" fillId="0" borderId="62" applyNumberFormat="0" applyFill="0" applyAlignment="0" applyProtection="0"/>
    <xf numFmtId="0" fontId="41" fillId="31" borderId="60"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44" fillId="0" borderId="62" applyNumberFormat="0" applyFill="0" applyAlignment="0" applyProtection="0"/>
    <xf numFmtId="0" fontId="44" fillId="0" borderId="62" applyNumberFormat="0" applyFill="0" applyAlignment="0" applyProtection="0"/>
    <xf numFmtId="0" fontId="25" fillId="31" borderId="61" applyNumberFormat="0" applyAlignment="0" applyProtection="0"/>
    <xf numFmtId="0" fontId="25" fillId="31" borderId="61" applyNumberFormat="0" applyAlignment="0" applyProtection="0"/>
    <xf numFmtId="0" fontId="44" fillId="0" borderId="62" applyNumberFormat="0" applyFill="0" applyAlignment="0" applyProtection="0"/>
    <xf numFmtId="0" fontId="28" fillId="18" borderId="61" applyNumberFormat="0" applyAlignment="0" applyProtection="0"/>
    <xf numFmtId="0" fontId="37" fillId="18" borderId="61" applyNumberFormat="0" applyAlignment="0" applyProtection="0"/>
    <xf numFmtId="0" fontId="44" fillId="0" borderId="62" applyNumberFormat="0" applyFill="0" applyAlignment="0" applyProtection="0"/>
    <xf numFmtId="0" fontId="28" fillId="18" borderId="61" applyNumberFormat="0" applyAlignment="0" applyProtection="0"/>
    <xf numFmtId="0" fontId="41" fillId="31" borderId="60" applyNumberFormat="0" applyAlignment="0" applyProtection="0"/>
    <xf numFmtId="0" fontId="24" fillId="31" borderId="61" applyNumberFormat="0" applyAlignment="0" applyProtection="0"/>
    <xf numFmtId="0" fontId="24" fillId="31" borderId="61" applyNumberFormat="0" applyAlignment="0" applyProtection="0"/>
    <xf numFmtId="0" fontId="19" fillId="34" borderId="63" applyNumberFormat="0" applyFont="0" applyAlignment="0" applyProtection="0"/>
    <xf numFmtId="0" fontId="29" fillId="0" borderId="62" applyNumberFormat="0" applyFill="0" applyAlignment="0" applyProtection="0"/>
    <xf numFmtId="0" fontId="44" fillId="0" borderId="62" applyNumberFormat="0" applyFill="0" applyAlignment="0" applyProtection="0"/>
    <xf numFmtId="0" fontId="44" fillId="0" borderId="62" applyNumberFormat="0" applyFill="0" applyAlignment="0" applyProtection="0"/>
    <xf numFmtId="0" fontId="41" fillId="31" borderId="60" applyNumberFormat="0" applyAlignment="0" applyProtection="0"/>
    <xf numFmtId="0" fontId="44" fillId="0" borderId="62" applyNumberFormat="0" applyFill="0" applyAlignment="0" applyProtection="0"/>
    <xf numFmtId="0" fontId="37" fillId="18" borderId="61" applyNumberFormat="0" applyAlignment="0" applyProtection="0"/>
    <xf numFmtId="0" fontId="44" fillId="0" borderId="62" applyNumberFormat="0" applyFill="0" applyAlignment="0" applyProtection="0"/>
    <xf numFmtId="0" fontId="28" fillId="18" borderId="61" applyNumberFormat="0" applyAlignment="0" applyProtection="0"/>
    <xf numFmtId="0" fontId="29" fillId="0" borderId="62" applyNumberFormat="0" applyFill="0" applyAlignment="0" applyProtection="0"/>
    <xf numFmtId="0" fontId="28" fillId="18" borderId="61" applyNumberFormat="0" applyAlignment="0" applyProtection="0"/>
    <xf numFmtId="0" fontId="29" fillId="0" borderId="62" applyNumberFormat="0" applyFill="0" applyAlignment="0" applyProtection="0"/>
    <xf numFmtId="0" fontId="44" fillId="0" borderId="62" applyNumberFormat="0" applyFill="0" applyAlignment="0" applyProtection="0"/>
    <xf numFmtId="0" fontId="19" fillId="34" borderId="63" applyNumberFormat="0" applyFont="0" applyAlignment="0" applyProtection="0"/>
    <xf numFmtId="0" fontId="12" fillId="34" borderId="63" applyNumberFormat="0" applyFont="0" applyAlignment="0" applyProtection="0"/>
    <xf numFmtId="0" fontId="44" fillId="0" borderId="62" applyNumberFormat="0" applyFill="0" applyAlignment="0" applyProtection="0"/>
    <xf numFmtId="0" fontId="28" fillId="18" borderId="61" applyNumberFormat="0" applyAlignment="0" applyProtection="0"/>
    <xf numFmtId="0" fontId="37" fillId="18" borderId="61" applyNumberFormat="0" applyAlignment="0" applyProtection="0"/>
    <xf numFmtId="0" fontId="37" fillId="18" borderId="61" applyNumberFormat="0" applyAlignment="0" applyProtection="0"/>
    <xf numFmtId="0" fontId="28" fillId="18" borderId="61" applyNumberFormat="0" applyAlignment="0" applyProtection="0"/>
    <xf numFmtId="0" fontId="12" fillId="34" borderId="63" applyNumberFormat="0" applyFont="0" applyAlignment="0" applyProtection="0"/>
    <xf numFmtId="0" fontId="37" fillId="18" borderId="61" applyNumberFormat="0" applyAlignment="0" applyProtection="0"/>
    <xf numFmtId="0" fontId="24" fillId="31" borderId="61" applyNumberFormat="0" applyAlignment="0" applyProtection="0"/>
    <xf numFmtId="0" fontId="25" fillId="31" borderId="61" applyNumberFormat="0" applyAlignment="0" applyProtection="0"/>
    <xf numFmtId="0" fontId="24" fillId="31" borderId="61" applyNumberFormat="0" applyAlignment="0" applyProtection="0"/>
    <xf numFmtId="0" fontId="44" fillId="0" borderId="62" applyNumberFormat="0" applyFill="0" applyAlignment="0" applyProtection="0"/>
    <xf numFmtId="0" fontId="28" fillId="18" borderId="61" applyNumberFormat="0" applyAlignment="0" applyProtection="0"/>
    <xf numFmtId="0" fontId="25" fillId="31" borderId="61" applyNumberFormat="0" applyAlignment="0" applyProtection="0"/>
    <xf numFmtId="0" fontId="37" fillId="18" borderId="61" applyNumberFormat="0" applyAlignment="0" applyProtection="0"/>
    <xf numFmtId="0" fontId="19" fillId="34" borderId="63" applyNumberFormat="0" applyFont="0" applyAlignment="0" applyProtection="0"/>
    <xf numFmtId="0" fontId="44" fillId="0" borderId="62" applyNumberFormat="0" applyFill="0" applyAlignment="0" applyProtection="0"/>
    <xf numFmtId="0" fontId="37" fillId="18" borderId="61" applyNumberFormat="0" applyAlignment="0" applyProtection="0"/>
    <xf numFmtId="0" fontId="25" fillId="31" borderId="61" applyNumberFormat="0" applyAlignment="0" applyProtection="0"/>
    <xf numFmtId="0" fontId="37" fillId="18" borderId="61" applyNumberFormat="0" applyAlignment="0" applyProtection="0"/>
    <xf numFmtId="0" fontId="25" fillId="31" borderId="61" applyNumberFormat="0" applyAlignment="0" applyProtection="0"/>
    <xf numFmtId="0" fontId="25" fillId="31" borderId="61" applyNumberFormat="0" applyAlignment="0" applyProtection="0"/>
    <xf numFmtId="0" fontId="25" fillId="31" borderId="61" applyNumberFormat="0" applyAlignment="0" applyProtection="0"/>
    <xf numFmtId="0" fontId="12" fillId="34" borderId="63" applyNumberFormat="0" applyFont="0" applyAlignment="0" applyProtection="0"/>
    <xf numFmtId="0" fontId="22" fillId="31" borderId="60" applyNumberFormat="0" applyAlignment="0" applyProtection="0"/>
    <xf numFmtId="0" fontId="25" fillId="31" borderId="61" applyNumberFormat="0" applyAlignment="0" applyProtection="0"/>
    <xf numFmtId="0" fontId="29" fillId="0" borderId="62" applyNumberFormat="0" applyFill="0" applyAlignment="0" applyProtection="0"/>
    <xf numFmtId="0" fontId="19" fillId="34" borderId="63" applyNumberFormat="0" applyFont="0" applyAlignment="0" applyProtection="0"/>
    <xf numFmtId="0" fontId="28" fillId="18" borderId="61" applyNumberFormat="0" applyAlignment="0" applyProtection="0"/>
    <xf numFmtId="0" fontId="24" fillId="31" borderId="61" applyNumberFormat="0" applyAlignment="0" applyProtection="0"/>
    <xf numFmtId="0" fontId="19" fillId="34" borderId="63" applyNumberFormat="0" applyFont="0" applyAlignment="0" applyProtection="0"/>
    <xf numFmtId="0" fontId="25" fillId="31" borderId="61" applyNumberFormat="0" applyAlignment="0" applyProtection="0"/>
    <xf numFmtId="0" fontId="28" fillId="18" borderId="61" applyNumberFormat="0" applyAlignment="0" applyProtection="0"/>
    <xf numFmtId="0" fontId="12" fillId="34" borderId="63" applyNumberFormat="0" applyFont="0" applyAlignment="0" applyProtection="0"/>
    <xf numFmtId="0" fontId="24" fillId="31" borderId="61" applyNumberFormat="0" applyAlignment="0" applyProtection="0"/>
    <xf numFmtId="0" fontId="22" fillId="31" borderId="60" applyNumberFormat="0" applyAlignment="0" applyProtection="0"/>
    <xf numFmtId="0" fontId="44" fillId="0" borderId="62" applyNumberFormat="0" applyFill="0" applyAlignment="0" applyProtection="0"/>
    <xf numFmtId="0" fontId="25" fillId="31" borderId="61" applyNumberFormat="0" applyAlignment="0" applyProtection="0"/>
    <xf numFmtId="0" fontId="25" fillId="31" borderId="61" applyNumberFormat="0" applyAlignment="0" applyProtection="0"/>
    <xf numFmtId="0" fontId="44" fillId="0" borderId="62" applyNumberFormat="0" applyFill="0" applyAlignment="0" applyProtection="0"/>
    <xf numFmtId="0" fontId="25" fillId="31" borderId="61" applyNumberFormat="0" applyAlignment="0" applyProtection="0"/>
    <xf numFmtId="0" fontId="19" fillId="34" borderId="63" applyNumberFormat="0" applyFont="0" applyAlignment="0" applyProtection="0"/>
    <xf numFmtId="0" fontId="41" fillId="31" borderId="60" applyNumberFormat="0" applyAlignment="0" applyProtection="0"/>
    <xf numFmtId="0" fontId="24" fillId="31" borderId="61" applyNumberFormat="0" applyAlignment="0" applyProtection="0"/>
    <xf numFmtId="0" fontId="22" fillId="31" borderId="60" applyNumberFormat="0" applyAlignment="0" applyProtection="0"/>
    <xf numFmtId="0" fontId="19" fillId="34" borderId="63" applyNumberFormat="0" applyFont="0" applyAlignment="0" applyProtection="0"/>
    <xf numFmtId="0" fontId="22" fillId="31" borderId="60" applyNumberFormat="0" applyAlignment="0" applyProtection="0"/>
    <xf numFmtId="0" fontId="28" fillId="18" borderId="61" applyNumberFormat="0" applyAlignment="0" applyProtection="0"/>
    <xf numFmtId="0" fontId="24" fillId="31" borderId="61" applyNumberFormat="0" applyAlignment="0" applyProtection="0"/>
    <xf numFmtId="0" fontId="29" fillId="0" borderId="62" applyNumberFormat="0" applyFill="0" applyAlignment="0" applyProtection="0"/>
    <xf numFmtId="0" fontId="22" fillId="31" borderId="60" applyNumberFormat="0" applyAlignment="0" applyProtection="0"/>
    <xf numFmtId="0" fontId="29" fillId="0" borderId="62" applyNumberFormat="0" applyFill="0" applyAlignment="0" applyProtection="0"/>
    <xf numFmtId="0" fontId="19" fillId="34" borderId="63" applyNumberFormat="0" applyFont="0" applyAlignment="0" applyProtection="0"/>
    <xf numFmtId="0" fontId="25" fillId="31" borderId="61" applyNumberFormat="0" applyAlignment="0" applyProtection="0"/>
    <xf numFmtId="0" fontId="19" fillId="34" borderId="63" applyNumberFormat="0" applyFont="0" applyAlignment="0" applyProtection="0"/>
    <xf numFmtId="0" fontId="24" fillId="31" borderId="61" applyNumberFormat="0" applyAlignment="0" applyProtection="0"/>
    <xf numFmtId="0" fontId="29" fillId="0" borderId="62" applyNumberFormat="0" applyFill="0" applyAlignment="0" applyProtection="0"/>
    <xf numFmtId="0" fontId="28" fillId="18" borderId="61" applyNumberFormat="0" applyAlignment="0" applyProtection="0"/>
    <xf numFmtId="0" fontId="12" fillId="34" borderId="63" applyNumberFormat="0" applyFont="0" applyAlignment="0" applyProtection="0"/>
    <xf numFmtId="0" fontId="29" fillId="0" borderId="62" applyNumberFormat="0" applyFill="0" applyAlignment="0" applyProtection="0"/>
    <xf numFmtId="0" fontId="24" fillId="31" borderId="61" applyNumberFormat="0" applyAlignment="0" applyProtection="0"/>
    <xf numFmtId="0" fontId="25" fillId="31" borderId="61" applyNumberFormat="0" applyAlignment="0" applyProtection="0"/>
    <xf numFmtId="0" fontId="29" fillId="0" borderId="62" applyNumberFormat="0" applyFill="0" applyAlignment="0" applyProtection="0"/>
    <xf numFmtId="0" fontId="19" fillId="34" borderId="63" applyNumberFormat="0" applyFont="0" applyAlignment="0" applyProtection="0"/>
    <xf numFmtId="0" fontId="44" fillId="0" borderId="62" applyNumberFormat="0" applyFill="0" applyAlignment="0" applyProtection="0"/>
    <xf numFmtId="0" fontId="19" fillId="34" borderId="63" applyNumberFormat="0" applyFont="0" applyAlignment="0" applyProtection="0"/>
    <xf numFmtId="0" fontId="37" fillId="18" borderId="61" applyNumberFormat="0" applyAlignment="0" applyProtection="0"/>
    <xf numFmtId="0" fontId="24" fillId="31" borderId="61"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25" fillId="31" borderId="61" applyNumberFormat="0" applyAlignment="0" applyProtection="0"/>
    <xf numFmtId="0" fontId="44" fillId="0" borderId="62" applyNumberFormat="0" applyFill="0" applyAlignment="0" applyProtection="0"/>
    <xf numFmtId="0" fontId="37" fillId="18" borderId="61" applyNumberFormat="0" applyAlignment="0" applyProtection="0"/>
    <xf numFmtId="0" fontId="29" fillId="0" borderId="62" applyNumberFormat="0" applyFill="0" applyAlignment="0" applyProtection="0"/>
    <xf numFmtId="0" fontId="37" fillId="18" borderId="61" applyNumberFormat="0" applyAlignment="0" applyProtection="0"/>
    <xf numFmtId="0" fontId="25" fillId="31" borderId="61" applyNumberFormat="0" applyAlignment="0" applyProtection="0"/>
    <xf numFmtId="0" fontId="24" fillId="31" borderId="61" applyNumberFormat="0" applyAlignment="0" applyProtection="0"/>
    <xf numFmtId="0" fontId="44" fillId="0" borderId="62" applyNumberFormat="0" applyFill="0" applyAlignment="0" applyProtection="0"/>
    <xf numFmtId="0" fontId="37" fillId="18" borderId="61" applyNumberFormat="0" applyAlignment="0" applyProtection="0"/>
    <xf numFmtId="0" fontId="25" fillId="31" borderId="61" applyNumberFormat="0" applyAlignment="0" applyProtection="0"/>
    <xf numFmtId="0" fontId="28" fillId="18" borderId="61"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29" fillId="0" borderId="62" applyNumberFormat="0" applyFill="0" applyAlignment="0" applyProtection="0"/>
    <xf numFmtId="0" fontId="29" fillId="0" borderId="62" applyNumberFormat="0" applyFill="0" applyAlignment="0" applyProtection="0"/>
    <xf numFmtId="0" fontId="28" fillId="18" borderId="61" applyNumberFormat="0" applyAlignment="0" applyProtection="0"/>
    <xf numFmtId="0" fontId="44" fillId="0" borderId="62" applyNumberFormat="0" applyFill="0" applyAlignment="0" applyProtection="0"/>
    <xf numFmtId="0" fontId="41" fillId="31" borderId="60" applyNumberFormat="0" applyAlignment="0" applyProtection="0"/>
    <xf numFmtId="0" fontId="19" fillId="34" borderId="63" applyNumberFormat="0" applyFont="0" applyAlignment="0" applyProtection="0"/>
    <xf numFmtId="0" fontId="44" fillId="0" borderId="62" applyNumberFormat="0" applyFill="0" applyAlignment="0" applyProtection="0"/>
    <xf numFmtId="0" fontId="29" fillId="0" borderId="62" applyNumberFormat="0" applyFill="0" applyAlignment="0" applyProtection="0"/>
    <xf numFmtId="0" fontId="41" fillId="31" borderId="60" applyNumberFormat="0" applyAlignment="0" applyProtection="0"/>
    <xf numFmtId="0" fontId="37" fillId="18" borderId="61" applyNumberFormat="0" applyAlignment="0" applyProtection="0"/>
    <xf numFmtId="0" fontId="28" fillId="18" borderId="61" applyNumberFormat="0" applyAlignment="0" applyProtection="0"/>
    <xf numFmtId="0" fontId="44" fillId="0" borderId="62" applyNumberFormat="0" applyFill="0" applyAlignment="0" applyProtection="0"/>
    <xf numFmtId="0" fontId="19" fillId="34" borderId="63" applyNumberFormat="0" applyFont="0" applyAlignment="0" applyProtection="0"/>
    <xf numFmtId="0" fontId="24" fillId="31" borderId="61" applyNumberFormat="0" applyAlignment="0" applyProtection="0"/>
    <xf numFmtId="0" fontId="44" fillId="0" borderId="62" applyNumberFormat="0" applyFill="0" applyAlignment="0" applyProtection="0"/>
    <xf numFmtId="0" fontId="37" fillId="18" borderId="61" applyNumberFormat="0" applyAlignment="0" applyProtection="0"/>
    <xf numFmtId="0" fontId="28" fillId="18" borderId="61" applyNumberFormat="0" applyAlignment="0" applyProtection="0"/>
    <xf numFmtId="0" fontId="12" fillId="34" borderId="63" applyNumberFormat="0" applyFont="0" applyAlignment="0" applyProtection="0"/>
    <xf numFmtId="0" fontId="22" fillId="31" borderId="60" applyNumberFormat="0" applyAlignment="0" applyProtection="0"/>
    <xf numFmtId="0" fontId="44" fillId="0" borderId="62" applyNumberFormat="0" applyFill="0" applyAlignment="0" applyProtection="0"/>
    <xf numFmtId="0" fontId="25" fillId="31" borderId="61" applyNumberFormat="0" applyAlignment="0" applyProtection="0"/>
    <xf numFmtId="0" fontId="28" fillId="18" borderId="61" applyNumberFormat="0" applyAlignment="0" applyProtection="0"/>
    <xf numFmtId="0" fontId="37" fillId="18" borderId="61" applyNumberFormat="0" applyAlignment="0" applyProtection="0"/>
    <xf numFmtId="0" fontId="37" fillId="18" borderId="61" applyNumberFormat="0" applyAlignment="0" applyProtection="0"/>
    <xf numFmtId="0" fontId="28" fillId="18" borderId="61" applyNumberFormat="0" applyAlignment="0" applyProtection="0"/>
    <xf numFmtId="0" fontId="24" fillId="31" borderId="61" applyNumberFormat="0" applyAlignment="0" applyProtection="0"/>
    <xf numFmtId="0" fontId="41" fillId="31" borderId="60" applyNumberFormat="0" applyAlignment="0" applyProtection="0"/>
    <xf numFmtId="0" fontId="12" fillId="34" borderId="63" applyNumberFormat="0" applyFont="0" applyAlignment="0" applyProtection="0"/>
    <xf numFmtId="0" fontId="41" fillId="31" borderId="60" applyNumberFormat="0" applyAlignment="0" applyProtection="0"/>
    <xf numFmtId="0" fontId="25" fillId="31" borderId="61"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25" fillId="31" borderId="61" applyNumberFormat="0" applyAlignment="0" applyProtection="0"/>
    <xf numFmtId="0" fontId="44" fillId="0" borderId="62" applyNumberFormat="0" applyFill="0" applyAlignment="0" applyProtection="0"/>
    <xf numFmtId="0" fontId="25" fillId="31" borderId="61" applyNumberFormat="0" applyAlignment="0" applyProtection="0"/>
    <xf numFmtId="0" fontId="12" fillId="34" borderId="63" applyNumberFormat="0" applyFont="0" applyAlignment="0" applyProtection="0"/>
    <xf numFmtId="0" fontId="25" fillId="31" borderId="61" applyNumberFormat="0" applyAlignment="0" applyProtection="0"/>
    <xf numFmtId="0" fontId="44" fillId="0" borderId="62" applyNumberFormat="0" applyFill="0" applyAlignment="0" applyProtection="0"/>
    <xf numFmtId="0" fontId="12" fillId="34" borderId="63" applyNumberFormat="0" applyFont="0" applyAlignment="0" applyProtection="0"/>
    <xf numFmtId="0" fontId="25" fillId="31" borderId="61" applyNumberFormat="0" applyAlignment="0" applyProtection="0"/>
    <xf numFmtId="0" fontId="22" fillId="31" borderId="60" applyNumberFormat="0" applyAlignment="0" applyProtection="0"/>
    <xf numFmtId="0" fontId="12" fillId="34" borderId="63" applyNumberFormat="0" applyFont="0" applyAlignment="0" applyProtection="0"/>
    <xf numFmtId="0" fontId="37" fillId="18" borderId="61" applyNumberFormat="0" applyAlignment="0" applyProtection="0"/>
    <xf numFmtId="0" fontId="22" fillId="31" borderId="60" applyNumberFormat="0" applyAlignment="0" applyProtection="0"/>
    <xf numFmtId="0" fontId="25" fillId="31" borderId="61" applyNumberFormat="0" applyAlignment="0" applyProtection="0"/>
    <xf numFmtId="0" fontId="19" fillId="34" borderId="63" applyNumberFormat="0" applyFont="0" applyAlignment="0" applyProtection="0"/>
    <xf numFmtId="0" fontId="25" fillId="31" borderId="61" applyNumberFormat="0" applyAlignment="0" applyProtection="0"/>
    <xf numFmtId="0" fontId="44" fillId="0" borderId="62" applyNumberFormat="0" applyFill="0" applyAlignment="0" applyProtection="0"/>
    <xf numFmtId="0" fontId="24" fillId="31" borderId="61" applyNumberFormat="0" applyAlignment="0" applyProtection="0"/>
    <xf numFmtId="0" fontId="28" fillId="18" borderId="61" applyNumberFormat="0" applyAlignment="0" applyProtection="0"/>
    <xf numFmtId="0" fontId="44" fillId="0" borderId="62" applyNumberFormat="0" applyFill="0" applyAlignment="0" applyProtection="0"/>
    <xf numFmtId="0" fontId="29" fillId="0" borderId="62" applyNumberFormat="0" applyFill="0" applyAlignment="0" applyProtection="0"/>
    <xf numFmtId="0" fontId="44" fillId="0" borderId="62" applyNumberFormat="0" applyFill="0" applyAlignment="0" applyProtection="0"/>
    <xf numFmtId="0" fontId="37" fillId="18" borderId="61" applyNumberFormat="0" applyAlignment="0" applyProtection="0"/>
    <xf numFmtId="0" fontId="29" fillId="0" borderId="62" applyNumberFormat="0" applyFill="0" applyAlignment="0" applyProtection="0"/>
    <xf numFmtId="0" fontId="29" fillId="0" borderId="62" applyNumberFormat="0" applyFill="0" applyAlignment="0" applyProtection="0"/>
    <xf numFmtId="0" fontId="37" fillId="18" borderId="61" applyNumberFormat="0" applyAlignment="0" applyProtection="0"/>
    <xf numFmtId="0" fontId="24" fillId="31" borderId="61" applyNumberFormat="0" applyAlignment="0" applyProtection="0"/>
    <xf numFmtId="0" fontId="24" fillId="31" borderId="61" applyNumberFormat="0" applyAlignment="0" applyProtection="0"/>
    <xf numFmtId="0" fontId="44" fillId="0" borderId="62" applyNumberFormat="0" applyFill="0" applyAlignment="0" applyProtection="0"/>
    <xf numFmtId="0" fontId="25" fillId="31" borderId="61" applyNumberFormat="0" applyAlignment="0" applyProtection="0"/>
    <xf numFmtId="0" fontId="12" fillId="34" borderId="63" applyNumberFormat="0" applyFont="0" applyAlignment="0" applyProtection="0"/>
    <xf numFmtId="0" fontId="29" fillId="0" borderId="62" applyNumberFormat="0" applyFill="0" applyAlignment="0" applyProtection="0"/>
    <xf numFmtId="0" fontId="44" fillId="0" borderId="62" applyNumberFormat="0" applyFill="0" applyAlignment="0" applyProtection="0"/>
    <xf numFmtId="0" fontId="41" fillId="31" borderId="60" applyNumberFormat="0" applyAlignment="0" applyProtection="0"/>
    <xf numFmtId="0" fontId="24" fillId="31" borderId="61" applyNumberFormat="0" applyAlignment="0" applyProtection="0"/>
    <xf numFmtId="0" fontId="22" fillId="31" borderId="60" applyNumberFormat="0" applyAlignment="0" applyProtection="0"/>
    <xf numFmtId="0" fontId="37" fillId="18" borderId="61" applyNumberFormat="0" applyAlignment="0" applyProtection="0"/>
    <xf numFmtId="0" fontId="19" fillId="34" borderId="63" applyNumberFormat="0" applyFont="0" applyAlignment="0" applyProtection="0"/>
    <xf numFmtId="0" fontId="37" fillId="18" borderId="61" applyNumberFormat="0" applyAlignment="0" applyProtection="0"/>
    <xf numFmtId="0" fontId="24" fillId="31" borderId="61" applyNumberFormat="0" applyAlignment="0" applyProtection="0"/>
    <xf numFmtId="0" fontId="19" fillId="34" borderId="63" applyNumberFormat="0" applyFont="0" applyAlignment="0" applyProtection="0"/>
    <xf numFmtId="0" fontId="24" fillId="31" borderId="61" applyNumberFormat="0" applyAlignment="0" applyProtection="0"/>
    <xf numFmtId="0" fontId="44" fillId="0" borderId="62" applyNumberFormat="0" applyFill="0" applyAlignment="0" applyProtection="0"/>
    <xf numFmtId="0" fontId="41" fillId="31" borderId="60" applyNumberFormat="0" applyAlignment="0" applyProtection="0"/>
    <xf numFmtId="0" fontId="44" fillId="0" borderId="62" applyNumberFormat="0" applyFill="0" applyAlignment="0" applyProtection="0"/>
    <xf numFmtId="0" fontId="37" fillId="18" borderId="61" applyNumberFormat="0" applyAlignment="0" applyProtection="0"/>
    <xf numFmtId="0" fontId="41" fillId="31" borderId="60" applyNumberFormat="0" applyAlignment="0" applyProtection="0"/>
    <xf numFmtId="0" fontId="28" fillId="18" borderId="61" applyNumberFormat="0" applyAlignment="0" applyProtection="0"/>
    <xf numFmtId="0" fontId="44" fillId="0" borderId="62" applyNumberFormat="0" applyFill="0" applyAlignment="0" applyProtection="0"/>
    <xf numFmtId="0" fontId="41" fillId="31" borderId="60" applyNumberFormat="0" applyAlignment="0" applyProtection="0"/>
    <xf numFmtId="0" fontId="29" fillId="0" borderId="62" applyNumberFormat="0" applyFill="0" applyAlignment="0" applyProtection="0"/>
    <xf numFmtId="0" fontId="24" fillId="31" borderId="61" applyNumberFormat="0" applyAlignment="0" applyProtection="0"/>
    <xf numFmtId="0" fontId="19" fillId="34" borderId="63" applyNumberFormat="0" applyFont="0" applyAlignment="0" applyProtection="0"/>
    <xf numFmtId="0" fontId="25" fillId="31" borderId="61" applyNumberFormat="0" applyAlignment="0" applyProtection="0"/>
    <xf numFmtId="0" fontId="28" fillId="18" borderId="61" applyNumberFormat="0" applyAlignment="0" applyProtection="0"/>
    <xf numFmtId="0" fontId="19" fillId="34" borderId="63" applyNumberFormat="0" applyFont="0" applyAlignment="0" applyProtection="0"/>
    <xf numFmtId="0" fontId="37" fillId="18" borderId="61" applyNumberFormat="0" applyAlignment="0" applyProtection="0"/>
    <xf numFmtId="0" fontId="44" fillId="0" borderId="62" applyNumberFormat="0" applyFill="0" applyAlignment="0" applyProtection="0"/>
    <xf numFmtId="0" fontId="25" fillId="31" borderId="61" applyNumberFormat="0" applyAlignment="0" applyProtection="0"/>
    <xf numFmtId="0" fontId="37" fillId="18" borderId="61" applyNumberFormat="0" applyAlignment="0" applyProtection="0"/>
    <xf numFmtId="0" fontId="25" fillId="31" borderId="61" applyNumberFormat="0" applyAlignment="0" applyProtection="0"/>
    <xf numFmtId="0" fontId="25" fillId="31" borderId="61" applyNumberFormat="0" applyAlignment="0" applyProtection="0"/>
    <xf numFmtId="0" fontId="22" fillId="31" borderId="60" applyNumberFormat="0" applyAlignment="0" applyProtection="0"/>
    <xf numFmtId="0" fontId="28" fillId="18" borderId="61" applyNumberFormat="0" applyAlignment="0" applyProtection="0"/>
    <xf numFmtId="0" fontId="22" fillId="31" borderId="60" applyNumberFormat="0" applyAlignment="0" applyProtection="0"/>
    <xf numFmtId="0" fontId="29" fillId="0" borderId="62" applyNumberFormat="0" applyFill="0" applyAlignment="0" applyProtection="0"/>
    <xf numFmtId="0" fontId="28" fillId="18" borderId="61" applyNumberFormat="0" applyAlignment="0" applyProtection="0"/>
    <xf numFmtId="0" fontId="41" fillId="31" borderId="60" applyNumberFormat="0" applyAlignment="0" applyProtection="0"/>
    <xf numFmtId="0" fontId="44" fillId="0" borderId="62" applyNumberFormat="0" applyFill="0" applyAlignment="0" applyProtection="0"/>
    <xf numFmtId="0" fontId="25" fillId="31" borderId="61" applyNumberFormat="0" applyAlignment="0" applyProtection="0"/>
    <xf numFmtId="0" fontId="37" fillId="18" borderId="61" applyNumberFormat="0" applyAlignment="0" applyProtection="0"/>
    <xf numFmtId="0" fontId="44" fillId="0" borderId="62" applyNumberFormat="0" applyFill="0" applyAlignment="0" applyProtection="0"/>
    <xf numFmtId="0" fontId="25" fillId="31" borderId="61" applyNumberFormat="0" applyAlignment="0" applyProtection="0"/>
    <xf numFmtId="0" fontId="44" fillId="0" borderId="62" applyNumberFormat="0" applyFill="0" applyAlignment="0" applyProtection="0"/>
    <xf numFmtId="0" fontId="41" fillId="31" borderId="60" applyNumberFormat="0" applyAlignment="0" applyProtection="0"/>
    <xf numFmtId="0" fontId="37" fillId="18" borderId="61" applyNumberFormat="0" applyAlignment="0" applyProtection="0"/>
    <xf numFmtId="0" fontId="37" fillId="18" borderId="61" applyNumberFormat="0" applyAlignment="0" applyProtection="0"/>
    <xf numFmtId="0" fontId="19" fillId="34" borderId="63" applyNumberFormat="0" applyFont="0" applyAlignment="0" applyProtection="0"/>
    <xf numFmtId="0" fontId="12" fillId="34" borderId="63" applyNumberFormat="0" applyFont="0" applyAlignment="0" applyProtection="0"/>
    <xf numFmtId="0" fontId="44" fillId="0" borderId="62" applyNumberFormat="0" applyFill="0" applyAlignment="0" applyProtection="0"/>
    <xf numFmtId="0" fontId="41" fillId="31" borderId="60" applyNumberFormat="0" applyAlignment="0" applyProtection="0"/>
    <xf numFmtId="0" fontId="25" fillId="31" borderId="61" applyNumberFormat="0" applyAlignment="0" applyProtection="0"/>
    <xf numFmtId="0" fontId="28" fillId="18" borderId="61" applyNumberFormat="0" applyAlignment="0" applyProtection="0"/>
    <xf numFmtId="0" fontId="24" fillId="31" borderId="61" applyNumberFormat="0" applyAlignment="0" applyProtection="0"/>
    <xf numFmtId="0" fontId="44" fillId="0" borderId="62" applyNumberFormat="0" applyFill="0" applyAlignment="0" applyProtection="0"/>
    <xf numFmtId="0" fontId="19" fillId="34" borderId="63" applyNumberFormat="0" applyFont="0" applyAlignment="0" applyProtection="0"/>
    <xf numFmtId="0" fontId="29" fillId="0" borderId="62" applyNumberFormat="0" applyFill="0" applyAlignment="0" applyProtection="0"/>
    <xf numFmtId="0" fontId="25" fillId="31" borderId="61" applyNumberFormat="0" applyAlignment="0" applyProtection="0"/>
    <xf numFmtId="0" fontId="24" fillId="31" borderId="61" applyNumberFormat="0" applyAlignment="0" applyProtection="0"/>
    <xf numFmtId="0" fontId="28" fillId="18" borderId="61" applyNumberFormat="0" applyAlignment="0" applyProtection="0"/>
    <xf numFmtId="0" fontId="41" fillId="31" borderId="60" applyNumberFormat="0" applyAlignment="0" applyProtection="0"/>
    <xf numFmtId="0" fontId="19" fillId="34" borderId="63" applyNumberFormat="0" applyFont="0" applyAlignment="0" applyProtection="0"/>
    <xf numFmtId="0" fontId="37" fillId="18" borderId="61" applyNumberFormat="0" applyAlignment="0" applyProtection="0"/>
    <xf numFmtId="0" fontId="37" fillId="18" borderId="61" applyNumberFormat="0" applyAlignment="0" applyProtection="0"/>
    <xf numFmtId="0" fontId="24" fillId="31" borderId="61" applyNumberFormat="0" applyAlignment="0" applyProtection="0"/>
    <xf numFmtId="0" fontId="41" fillId="31" borderId="60" applyNumberFormat="0" applyAlignment="0" applyProtection="0"/>
    <xf numFmtId="0" fontId="41" fillId="31" borderId="60" applyNumberFormat="0" applyAlignment="0" applyProtection="0"/>
    <xf numFmtId="0" fontId="24" fillId="31" borderId="61" applyNumberFormat="0" applyAlignment="0" applyProtection="0"/>
    <xf numFmtId="0" fontId="37" fillId="18" borderId="61" applyNumberFormat="0" applyAlignment="0" applyProtection="0"/>
    <xf numFmtId="0" fontId="25" fillId="31" borderId="61" applyNumberFormat="0" applyAlignment="0" applyProtection="0"/>
    <xf numFmtId="0" fontId="22" fillId="31" borderId="60" applyNumberFormat="0" applyAlignment="0" applyProtection="0"/>
    <xf numFmtId="0" fontId="25" fillId="31" borderId="61" applyNumberFormat="0" applyAlignment="0" applyProtection="0"/>
    <xf numFmtId="0" fontId="41" fillId="31" borderId="60" applyNumberFormat="0" applyAlignment="0" applyProtection="0"/>
    <xf numFmtId="0" fontId="22" fillId="31" borderId="60" applyNumberFormat="0" applyAlignment="0" applyProtection="0"/>
    <xf numFmtId="0" fontId="44" fillId="0" borderId="62" applyNumberFormat="0" applyFill="0" applyAlignment="0" applyProtection="0"/>
    <xf numFmtId="0" fontId="37" fillId="18" borderId="61" applyNumberFormat="0" applyAlignment="0" applyProtection="0"/>
    <xf numFmtId="0" fontId="37" fillId="18" borderId="61" applyNumberFormat="0" applyAlignment="0" applyProtection="0"/>
    <xf numFmtId="0" fontId="19" fillId="34" borderId="63" applyNumberFormat="0" applyFont="0" applyAlignment="0" applyProtection="0"/>
    <xf numFmtId="0" fontId="25" fillId="31" borderId="61" applyNumberFormat="0" applyAlignment="0" applyProtection="0"/>
    <xf numFmtId="0" fontId="12" fillId="34" borderId="63" applyNumberFormat="0" applyFont="0" applyAlignment="0" applyProtection="0"/>
    <xf numFmtId="0" fontId="25" fillId="31" borderId="61" applyNumberFormat="0" applyAlignment="0" applyProtection="0"/>
    <xf numFmtId="0" fontId="29" fillId="0" borderId="62" applyNumberFormat="0" applyFill="0" applyAlignment="0" applyProtection="0"/>
    <xf numFmtId="0" fontId="37" fillId="18" borderId="61" applyNumberFormat="0" applyAlignment="0" applyProtection="0"/>
    <xf numFmtId="0" fontId="24" fillId="31" borderId="61" applyNumberFormat="0" applyAlignment="0" applyProtection="0"/>
    <xf numFmtId="0" fontId="24" fillId="31" borderId="61" applyNumberFormat="0" applyAlignment="0" applyProtection="0"/>
    <xf numFmtId="0" fontId="37" fillId="18" borderId="61" applyNumberFormat="0" applyAlignment="0" applyProtection="0"/>
    <xf numFmtId="0" fontId="37" fillId="18" borderId="61" applyNumberFormat="0" applyAlignment="0" applyProtection="0"/>
    <xf numFmtId="0" fontId="25" fillId="31" borderId="61" applyNumberFormat="0" applyAlignment="0" applyProtection="0"/>
    <xf numFmtId="0" fontId="25" fillId="31" borderId="61" applyNumberFormat="0" applyAlignment="0" applyProtection="0"/>
    <xf numFmtId="0" fontId="19" fillId="34" borderId="63" applyNumberFormat="0" applyFont="0" applyAlignment="0" applyProtection="0"/>
    <xf numFmtId="0" fontId="41" fillId="31" borderId="60" applyNumberFormat="0" applyAlignment="0" applyProtection="0"/>
    <xf numFmtId="0" fontId="28" fillId="18" borderId="61" applyNumberFormat="0" applyAlignment="0" applyProtection="0"/>
    <xf numFmtId="0" fontId="24" fillId="31" borderId="61" applyNumberFormat="0" applyAlignment="0" applyProtection="0"/>
    <xf numFmtId="0" fontId="41" fillId="31" borderId="60" applyNumberFormat="0" applyAlignment="0" applyProtection="0"/>
    <xf numFmtId="0" fontId="25" fillId="31" borderId="61" applyNumberFormat="0" applyAlignment="0" applyProtection="0"/>
    <xf numFmtId="0" fontId="29" fillId="0" borderId="62" applyNumberFormat="0" applyFill="0" applyAlignment="0" applyProtection="0"/>
    <xf numFmtId="0" fontId="44" fillId="0" borderId="62" applyNumberFormat="0" applyFill="0" applyAlignment="0" applyProtection="0"/>
    <xf numFmtId="0" fontId="19" fillId="34" borderId="63" applyNumberFormat="0" applyFont="0" applyAlignment="0" applyProtection="0"/>
    <xf numFmtId="0" fontId="37" fillId="18" borderId="61" applyNumberFormat="0" applyAlignment="0" applyProtection="0"/>
    <xf numFmtId="0" fontId="19" fillId="34" borderId="63" applyNumberFormat="0" applyFont="0" applyAlignment="0" applyProtection="0"/>
    <xf numFmtId="0" fontId="41" fillId="31" borderId="60" applyNumberFormat="0" applyAlignment="0" applyProtection="0"/>
    <xf numFmtId="0" fontId="28" fillId="18" borderId="61" applyNumberFormat="0" applyAlignment="0" applyProtection="0"/>
    <xf numFmtId="0" fontId="29" fillId="0" borderId="62" applyNumberFormat="0" applyFill="0" applyAlignment="0" applyProtection="0"/>
    <xf numFmtId="0" fontId="37" fillId="18" borderId="61" applyNumberFormat="0" applyAlignment="0" applyProtection="0"/>
    <xf numFmtId="0" fontId="29" fillId="0" borderId="62" applyNumberFormat="0" applyFill="0" applyAlignment="0" applyProtection="0"/>
    <xf numFmtId="0" fontId="25" fillId="31" borderId="61" applyNumberFormat="0" applyAlignment="0" applyProtection="0"/>
    <xf numFmtId="0" fontId="25" fillId="31" borderId="61" applyNumberFormat="0" applyAlignment="0" applyProtection="0"/>
    <xf numFmtId="0" fontId="28" fillId="18" borderId="61" applyNumberFormat="0" applyAlignment="0" applyProtection="0"/>
    <xf numFmtId="0" fontId="37" fillId="18" borderId="61" applyNumberFormat="0" applyAlignment="0" applyProtection="0"/>
    <xf numFmtId="0" fontId="41" fillId="31" borderId="60" applyNumberFormat="0" applyAlignment="0" applyProtection="0"/>
    <xf numFmtId="0" fontId="25" fillId="31" borderId="61" applyNumberFormat="0" applyAlignment="0" applyProtection="0"/>
    <xf numFmtId="0" fontId="25" fillId="31" borderId="61" applyNumberFormat="0" applyAlignment="0" applyProtection="0"/>
    <xf numFmtId="0" fontId="37" fillId="18" borderId="61" applyNumberFormat="0" applyAlignment="0" applyProtection="0"/>
    <xf numFmtId="0" fontId="25" fillId="31" borderId="61" applyNumberFormat="0" applyAlignment="0" applyProtection="0"/>
    <xf numFmtId="0" fontId="41" fillId="31" borderId="60" applyNumberFormat="0" applyAlignment="0" applyProtection="0"/>
    <xf numFmtId="0" fontId="25" fillId="31" borderId="61" applyNumberFormat="0" applyAlignment="0" applyProtection="0"/>
    <xf numFmtId="0" fontId="28" fillId="18" borderId="61" applyNumberFormat="0" applyAlignment="0" applyProtection="0"/>
    <xf numFmtId="0" fontId="29" fillId="0" borderId="62" applyNumberFormat="0" applyFill="0" applyAlignment="0" applyProtection="0"/>
    <xf numFmtId="0" fontId="41" fillId="31" borderId="60" applyNumberFormat="0" applyAlignment="0" applyProtection="0"/>
    <xf numFmtId="0" fontId="28" fillId="18" borderId="61" applyNumberFormat="0" applyAlignment="0" applyProtection="0"/>
    <xf numFmtId="0" fontId="41" fillId="31" borderId="60" applyNumberFormat="0" applyAlignment="0" applyProtection="0"/>
    <xf numFmtId="0" fontId="37" fillId="18" borderId="61" applyNumberFormat="0" applyAlignment="0" applyProtection="0"/>
    <xf numFmtId="0" fontId="24" fillId="31" borderId="61" applyNumberFormat="0" applyAlignment="0" applyProtection="0"/>
    <xf numFmtId="0" fontId="28" fillId="18" borderId="61" applyNumberFormat="0" applyAlignment="0" applyProtection="0"/>
    <xf numFmtId="0" fontId="41" fillId="31" borderId="60" applyNumberFormat="0" applyAlignment="0" applyProtection="0"/>
    <xf numFmtId="0" fontId="28" fillId="18" borderId="61" applyNumberFormat="0" applyAlignment="0" applyProtection="0"/>
    <xf numFmtId="0" fontId="25" fillId="31" borderId="61" applyNumberFormat="0" applyAlignment="0" applyProtection="0"/>
    <xf numFmtId="0" fontId="12" fillId="34" borderId="63" applyNumberFormat="0" applyFont="0" applyAlignment="0" applyProtection="0"/>
    <xf numFmtId="0" fontId="29" fillId="0" borderId="62" applyNumberFormat="0" applyFill="0" applyAlignment="0" applyProtection="0"/>
    <xf numFmtId="0" fontId="29" fillId="0" borderId="62" applyNumberFormat="0" applyFill="0" applyAlignment="0" applyProtection="0"/>
    <xf numFmtId="0" fontId="37" fillId="18" borderId="61" applyNumberFormat="0" applyAlignment="0" applyProtection="0"/>
    <xf numFmtId="0" fontId="12" fillId="34" borderId="63" applyNumberFormat="0" applyFont="0" applyAlignment="0" applyProtection="0"/>
    <xf numFmtId="0" fontId="29" fillId="0" borderId="62" applyNumberFormat="0" applyFill="0" applyAlignment="0" applyProtection="0"/>
    <xf numFmtId="0" fontId="44" fillId="0" borderId="62" applyNumberFormat="0" applyFill="0" applyAlignment="0" applyProtection="0"/>
    <xf numFmtId="0" fontId="29" fillId="0" borderId="62" applyNumberFormat="0" applyFill="0" applyAlignment="0" applyProtection="0"/>
    <xf numFmtId="0" fontId="41" fillId="31" borderId="60" applyNumberFormat="0" applyAlignment="0" applyProtection="0"/>
    <xf numFmtId="0" fontId="37" fillId="18" borderId="61" applyNumberFormat="0" applyAlignment="0" applyProtection="0"/>
    <xf numFmtId="0" fontId="25" fillId="31" borderId="61" applyNumberFormat="0" applyAlignment="0" applyProtection="0"/>
    <xf numFmtId="0" fontId="12" fillId="34" borderId="63" applyNumberFormat="0" applyFont="0" applyAlignment="0" applyProtection="0"/>
    <xf numFmtId="0" fontId="29" fillId="0" borderId="62" applyNumberFormat="0" applyFill="0" applyAlignment="0" applyProtection="0"/>
    <xf numFmtId="0" fontId="29" fillId="0" borderId="62" applyNumberFormat="0" applyFill="0" applyAlignment="0" applyProtection="0"/>
    <xf numFmtId="0" fontId="28" fillId="18" borderId="61" applyNumberFormat="0" applyAlignment="0" applyProtection="0"/>
    <xf numFmtId="0" fontId="44" fillId="0" borderId="62" applyNumberFormat="0" applyFill="0" applyAlignment="0" applyProtection="0"/>
    <xf numFmtId="0" fontId="44" fillId="0" borderId="62" applyNumberFormat="0" applyFill="0" applyAlignment="0" applyProtection="0"/>
    <xf numFmtId="0" fontId="29" fillId="0" borderId="62" applyNumberFormat="0" applyFill="0" applyAlignment="0" applyProtection="0"/>
    <xf numFmtId="0" fontId="29" fillId="0" borderId="62" applyNumberFormat="0" applyFill="0" applyAlignment="0" applyProtection="0"/>
    <xf numFmtId="0" fontId="29" fillId="0" borderId="62" applyNumberFormat="0" applyFill="0" applyAlignment="0" applyProtection="0"/>
    <xf numFmtId="0" fontId="29" fillId="0" borderId="62" applyNumberFormat="0" applyFill="0" applyAlignment="0" applyProtection="0"/>
    <xf numFmtId="0" fontId="28" fillId="18" borderId="61" applyNumberFormat="0" applyAlignment="0" applyProtection="0"/>
    <xf numFmtId="0" fontId="22" fillId="31" borderId="60" applyNumberFormat="0" applyAlignment="0" applyProtection="0"/>
    <xf numFmtId="0" fontId="25" fillId="31" borderId="61" applyNumberFormat="0" applyAlignment="0" applyProtection="0"/>
    <xf numFmtId="0" fontId="28" fillId="18" borderId="61" applyNumberFormat="0" applyAlignment="0" applyProtection="0"/>
    <xf numFmtId="0" fontId="29" fillId="0" borderId="62" applyNumberFormat="0" applyFill="0" applyAlignment="0" applyProtection="0"/>
    <xf numFmtId="0" fontId="29" fillId="0" borderId="62" applyNumberFormat="0" applyFill="0" applyAlignment="0" applyProtection="0"/>
    <xf numFmtId="0" fontId="25" fillId="31" borderId="61" applyNumberFormat="0" applyAlignment="0" applyProtection="0"/>
    <xf numFmtId="0" fontId="44" fillId="0" borderId="62" applyNumberFormat="0" applyFill="0" applyAlignment="0" applyProtection="0"/>
    <xf numFmtId="0" fontId="41" fillId="31" borderId="60" applyNumberFormat="0" applyAlignment="0" applyProtection="0"/>
    <xf numFmtId="0" fontId="44" fillId="0" borderId="62" applyNumberFormat="0" applyFill="0" applyAlignment="0" applyProtection="0"/>
    <xf numFmtId="0" fontId="25" fillId="31" borderId="61" applyNumberFormat="0" applyAlignment="0" applyProtection="0"/>
    <xf numFmtId="0" fontId="28" fillId="18" borderId="61" applyNumberFormat="0" applyAlignment="0" applyProtection="0"/>
    <xf numFmtId="0" fontId="24" fillId="31" borderId="61" applyNumberFormat="0" applyAlignment="0" applyProtection="0"/>
    <xf numFmtId="0" fontId="28" fillId="18" borderId="61" applyNumberFormat="0" applyAlignment="0" applyProtection="0"/>
    <xf numFmtId="0" fontId="24" fillId="31" borderId="61" applyNumberFormat="0" applyAlignment="0" applyProtection="0"/>
    <xf numFmtId="0" fontId="44" fillId="0" borderId="62" applyNumberFormat="0" applyFill="0" applyAlignment="0" applyProtection="0"/>
    <xf numFmtId="0" fontId="28" fillId="18" borderId="61" applyNumberFormat="0" applyAlignment="0" applyProtection="0"/>
    <xf numFmtId="0" fontId="29" fillId="0" borderId="62" applyNumberFormat="0" applyFill="0" applyAlignment="0" applyProtection="0"/>
    <xf numFmtId="0" fontId="25" fillId="31" borderId="61" applyNumberFormat="0" applyAlignment="0" applyProtection="0"/>
    <xf numFmtId="0" fontId="25" fillId="31" borderId="61" applyNumberFormat="0" applyAlignment="0" applyProtection="0"/>
    <xf numFmtId="0" fontId="41" fillId="31" borderId="60" applyNumberFormat="0" applyAlignment="0" applyProtection="0"/>
    <xf numFmtId="0" fontId="37" fillId="18" borderId="61" applyNumberFormat="0" applyAlignment="0" applyProtection="0"/>
    <xf numFmtId="0" fontId="41" fillId="31" borderId="60" applyNumberFormat="0" applyAlignment="0" applyProtection="0"/>
    <xf numFmtId="0" fontId="41" fillId="31" borderId="60" applyNumberFormat="0" applyAlignment="0" applyProtection="0"/>
    <xf numFmtId="0" fontId="44" fillId="0" borderId="62" applyNumberFormat="0" applyFill="0" applyAlignment="0" applyProtection="0"/>
    <xf numFmtId="0" fontId="29" fillId="0" borderId="62" applyNumberFormat="0" applyFill="0" applyAlignment="0" applyProtection="0"/>
    <xf numFmtId="0" fontId="37" fillId="18" borderId="61" applyNumberFormat="0" applyAlignment="0" applyProtection="0"/>
    <xf numFmtId="0" fontId="44" fillId="0" borderId="62" applyNumberFormat="0" applyFill="0" applyAlignment="0" applyProtection="0"/>
    <xf numFmtId="0" fontId="37" fillId="18" borderId="61" applyNumberFormat="0" applyAlignment="0" applyProtection="0"/>
    <xf numFmtId="0" fontId="44" fillId="0" borderId="62" applyNumberFormat="0" applyFill="0" applyAlignment="0" applyProtection="0"/>
    <xf numFmtId="0" fontId="29" fillId="0" borderId="62" applyNumberFormat="0" applyFill="0" applyAlignment="0" applyProtection="0"/>
    <xf numFmtId="0" fontId="25" fillId="31" borderId="61" applyNumberFormat="0" applyAlignment="0" applyProtection="0"/>
    <xf numFmtId="0" fontId="25" fillId="31" borderId="61" applyNumberFormat="0" applyAlignment="0" applyProtection="0"/>
    <xf numFmtId="0" fontId="19" fillId="34" borderId="63" applyNumberFormat="0" applyFont="0" applyAlignment="0" applyProtection="0"/>
    <xf numFmtId="0" fontId="12" fillId="34" borderId="63" applyNumberFormat="0" applyFont="0" applyAlignment="0" applyProtection="0"/>
    <xf numFmtId="0" fontId="44" fillId="0" borderId="62" applyNumberFormat="0" applyFill="0" applyAlignment="0" applyProtection="0"/>
    <xf numFmtId="0" fontId="28" fillId="18" borderId="61" applyNumberFormat="0" applyAlignment="0" applyProtection="0"/>
    <xf numFmtId="0" fontId="37" fillId="18" borderId="61" applyNumberFormat="0" applyAlignment="0" applyProtection="0"/>
    <xf numFmtId="0" fontId="29" fillId="0" borderId="62" applyNumberFormat="0" applyFill="0" applyAlignment="0" applyProtection="0"/>
    <xf numFmtId="0" fontId="37" fillId="18" borderId="61" applyNumberFormat="0" applyAlignment="0" applyProtection="0"/>
    <xf numFmtId="0" fontId="37" fillId="18" borderId="61" applyNumberFormat="0" applyAlignment="0" applyProtection="0"/>
    <xf numFmtId="0" fontId="22" fillId="31" borderId="60" applyNumberFormat="0" applyAlignment="0" applyProtection="0"/>
    <xf numFmtId="0" fontId="37" fillId="18" borderId="61" applyNumberFormat="0" applyAlignment="0" applyProtection="0"/>
    <xf numFmtId="0" fontId="24" fillId="31" borderId="61" applyNumberFormat="0" applyAlignment="0" applyProtection="0"/>
    <xf numFmtId="0" fontId="29" fillId="0" borderId="62" applyNumberFormat="0" applyFill="0" applyAlignment="0" applyProtection="0"/>
    <xf numFmtId="0" fontId="44" fillId="0" borderId="62" applyNumberFormat="0" applyFill="0" applyAlignment="0" applyProtection="0"/>
    <xf numFmtId="0" fontId="25" fillId="31" borderId="61" applyNumberFormat="0" applyAlignment="0" applyProtection="0"/>
    <xf numFmtId="0" fontId="41" fillId="31" borderId="60" applyNumberFormat="0" applyAlignment="0" applyProtection="0"/>
    <xf numFmtId="0" fontId="41" fillId="31" borderId="60" applyNumberFormat="0" applyAlignment="0" applyProtection="0"/>
    <xf numFmtId="0" fontId="19" fillId="34" borderId="63" applyNumberFormat="0" applyFont="0" applyAlignment="0" applyProtection="0"/>
    <xf numFmtId="0" fontId="19" fillId="34" borderId="63" applyNumberFormat="0" applyFont="0" applyAlignment="0" applyProtection="0"/>
    <xf numFmtId="0" fontId="41" fillId="31" borderId="60" applyNumberFormat="0" applyAlignment="0" applyProtection="0"/>
    <xf numFmtId="0" fontId="25" fillId="31" borderId="61" applyNumberFormat="0" applyAlignment="0" applyProtection="0"/>
    <xf numFmtId="0" fontId="37" fillId="18" borderId="61" applyNumberFormat="0" applyAlignment="0" applyProtection="0"/>
    <xf numFmtId="0" fontId="44" fillId="0" borderId="62" applyNumberFormat="0" applyFill="0" applyAlignment="0" applyProtection="0"/>
    <xf numFmtId="0" fontId="25" fillId="31" borderId="61" applyNumberFormat="0" applyAlignment="0" applyProtection="0"/>
    <xf numFmtId="0" fontId="41" fillId="31" borderId="60" applyNumberFormat="0" applyAlignment="0" applyProtection="0"/>
    <xf numFmtId="0" fontId="44" fillId="0" borderId="62" applyNumberFormat="0" applyFill="0" applyAlignment="0" applyProtection="0"/>
    <xf numFmtId="0" fontId="19" fillId="34" borderId="63" applyNumberFormat="0" applyFont="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62">
    <xf numFmtId="0" fontId="0" fillId="0" borderId="0" xfId="0"/>
    <xf numFmtId="1" fontId="0" fillId="0" borderId="0" xfId="0" applyNumberFormat="1"/>
    <xf numFmtId="0" fontId="0" fillId="2" borderId="0" xfId="0" applyFill="1"/>
    <xf numFmtId="0" fontId="0" fillId="3" borderId="0" xfId="0" applyFill="1" applyAlignment="1">
      <alignment horizontal="left"/>
    </xf>
    <xf numFmtId="0" fontId="0" fillId="3" borderId="0" xfId="0" applyFill="1"/>
    <xf numFmtId="0" fontId="0" fillId="0" borderId="0" xfId="0" applyAlignment="1">
      <alignment horizontal="left" indent="2"/>
    </xf>
    <xf numFmtId="2" fontId="0" fillId="0" borderId="0" xfId="0" applyNumberFormat="1"/>
    <xf numFmtId="0" fontId="0" fillId="4" borderId="0" xfId="0" applyFill="1"/>
    <xf numFmtId="0" fontId="1" fillId="4" borderId="0" xfId="1" applyFill="1" applyBorder="1"/>
    <xf numFmtId="0" fontId="4" fillId="4" borderId="0" xfId="0" applyFont="1" applyFill="1"/>
    <xf numFmtId="0" fontId="1" fillId="4" borderId="0" xfId="1" applyFill="1" applyBorder="1" applyAlignment="1">
      <alignment horizontal="left" vertical="center" indent="5"/>
    </xf>
    <xf numFmtId="4" fontId="0" fillId="0" borderId="0" xfId="0" applyNumberFormat="1"/>
    <xf numFmtId="1" fontId="3" fillId="2" borderId="0" xfId="0" applyNumberFormat="1" applyFont="1" applyFill="1"/>
    <xf numFmtId="1" fontId="3" fillId="3" borderId="0" xfId="0" applyNumberFormat="1" applyFont="1" applyFill="1"/>
    <xf numFmtId="0" fontId="3" fillId="0" borderId="0" xfId="0" applyFont="1"/>
    <xf numFmtId="43" fontId="0" fillId="0" borderId="0" xfId="3666" applyNumberFormat="1" applyFont="1"/>
    <xf numFmtId="0" fontId="8" fillId="0" borderId="0" xfId="672"/>
    <xf numFmtId="43" fontId="0" fillId="0" borderId="0" xfId="0" applyNumberFormat="1"/>
    <xf numFmtId="0" fontId="60" fillId="0" borderId="0" xfId="0" applyFont="1"/>
    <xf numFmtId="1" fontId="3" fillId="2" borderId="43" xfId="0" applyNumberFormat="1" applyFont="1" applyFill="1" applyBorder="1"/>
    <xf numFmtId="1" fontId="0" fillId="0" borderId="43" xfId="0" applyNumberFormat="1" applyBorder="1"/>
    <xf numFmtId="0" fontId="0" fillId="0" borderId="43" xfId="0" applyBorder="1"/>
    <xf numFmtId="4" fontId="0" fillId="0" borderId="43" xfId="0" applyNumberFormat="1" applyBorder="1"/>
    <xf numFmtId="0" fontId="62" fillId="4" borderId="0" xfId="0" applyFont="1" applyFill="1"/>
    <xf numFmtId="0" fontId="63" fillId="4" borderId="0" xfId="0" applyFont="1" applyFill="1"/>
    <xf numFmtId="0" fontId="64" fillId="4" borderId="0" xfId="0" applyFont="1" applyFill="1"/>
    <xf numFmtId="1" fontId="3" fillId="3" borderId="43" xfId="0" applyNumberFormat="1" applyFont="1" applyFill="1" applyBorder="1"/>
    <xf numFmtId="0" fontId="3" fillId="3" borderId="0" xfId="0" applyFont="1" applyFill="1"/>
    <xf numFmtId="0" fontId="3" fillId="2" borderId="0" xfId="0" applyFont="1" applyFill="1"/>
    <xf numFmtId="0" fontId="3" fillId="0" borderId="43" xfId="0" applyFont="1" applyBorder="1" applyAlignment="1">
      <alignment horizontal="right"/>
    </xf>
    <xf numFmtId="0" fontId="65" fillId="37" borderId="0" xfId="0" applyFont="1" applyFill="1"/>
    <xf numFmtId="0" fontId="66" fillId="37" borderId="0" xfId="0" applyFont="1" applyFill="1"/>
    <xf numFmtId="0" fontId="67" fillId="38" borderId="0" xfId="0" applyFont="1" applyFill="1"/>
    <xf numFmtId="0" fontId="67" fillId="38" borderId="43" xfId="0" applyFont="1" applyFill="1" applyBorder="1"/>
    <xf numFmtId="0" fontId="60" fillId="38" borderId="0" xfId="0" applyFont="1" applyFill="1"/>
    <xf numFmtId="0" fontId="0" fillId="0" borderId="0" xfId="0" applyAlignment="1">
      <alignment horizontal="right"/>
    </xf>
    <xf numFmtId="0" fontId="0" fillId="0" borderId="43" xfId="0" applyBorder="1" applyAlignment="1">
      <alignment horizontal="right"/>
    </xf>
    <xf numFmtId="0" fontId="60" fillId="0" borderId="43" xfId="0" applyFont="1" applyBorder="1"/>
    <xf numFmtId="3" fontId="60" fillId="39" borderId="0" xfId="0" applyNumberFormat="1" applyFont="1" applyFill="1"/>
    <xf numFmtId="3" fontId="60" fillId="39" borderId="43" xfId="0" applyNumberFormat="1" applyFont="1" applyFill="1" applyBorder="1"/>
    <xf numFmtId="0" fontId="1" fillId="0" borderId="64" xfId="1" applyFill="1" applyBorder="1"/>
    <xf numFmtId="0" fontId="3" fillId="0" borderId="64" xfId="672" applyFont="1" applyBorder="1"/>
    <xf numFmtId="167" fontId="0" fillId="0" borderId="65" xfId="8078" quotePrefix="1" applyNumberFormat="1" applyFont="1" applyFill="1" applyBorder="1"/>
    <xf numFmtId="0" fontId="0" fillId="0" borderId="65" xfId="8078" quotePrefix="1" applyNumberFormat="1" applyFont="1" applyFill="1" applyBorder="1"/>
    <xf numFmtId="168" fontId="0" fillId="0" borderId="65" xfId="8078" quotePrefix="1" applyNumberFormat="1" applyFont="1" applyFill="1" applyBorder="1"/>
    <xf numFmtId="0" fontId="68" fillId="0" borderId="64" xfId="672" applyFont="1" applyBorder="1"/>
    <xf numFmtId="167" fontId="0" fillId="0" borderId="65" xfId="8078" quotePrefix="1" applyNumberFormat="1" applyFont="1" applyBorder="1"/>
    <xf numFmtId="0" fontId="0" fillId="0" borderId="65" xfId="8078" quotePrefix="1" applyNumberFormat="1" applyFont="1" applyBorder="1"/>
    <xf numFmtId="168" fontId="0" fillId="0" borderId="65" xfId="8078" quotePrefix="1" applyNumberFormat="1" applyFont="1" applyBorder="1"/>
    <xf numFmtId="2" fontId="8" fillId="0" borderId="0" xfId="672" applyNumberFormat="1"/>
    <xf numFmtId="0" fontId="0" fillId="0" borderId="65" xfId="8078" applyNumberFormat="1" applyFont="1" applyBorder="1"/>
    <xf numFmtId="168" fontId="0" fillId="0" borderId="65" xfId="8078" applyNumberFormat="1" applyFont="1" applyBorder="1"/>
    <xf numFmtId="1" fontId="0" fillId="5" borderId="0" xfId="0" applyNumberFormat="1" applyFill="1"/>
    <xf numFmtId="1" fontId="0" fillId="5" borderId="43" xfId="0" applyNumberFormat="1" applyFill="1" applyBorder="1"/>
    <xf numFmtId="1" fontId="0" fillId="36" borderId="44" xfId="0" applyNumberFormat="1" applyFill="1" applyBorder="1"/>
    <xf numFmtId="1" fontId="0" fillId="36" borderId="46" xfId="0" applyNumberFormat="1" applyFill="1" applyBorder="1"/>
    <xf numFmtId="1" fontId="0" fillId="36" borderId="45" xfId="0" applyNumberFormat="1" applyFill="1" applyBorder="1"/>
    <xf numFmtId="1" fontId="0" fillId="0" borderId="0" xfId="0" applyNumberFormat="1" applyAlignment="1">
      <alignment horizontal="right"/>
    </xf>
    <xf numFmtId="1" fontId="0" fillId="0" borderId="43" xfId="0" applyNumberFormat="1" applyBorder="1" applyAlignment="1">
      <alignment horizontal="right"/>
    </xf>
    <xf numFmtId="3" fontId="0" fillId="0" borderId="0" xfId="0" applyNumberFormat="1"/>
    <xf numFmtId="169" fontId="0" fillId="0" borderId="0" xfId="8083" applyNumberFormat="1" applyFont="1"/>
    <xf numFmtId="9" fontId="0" fillId="0" borderId="0" xfId="8083" applyFont="1"/>
  </cellXfs>
  <cellStyles count="8084">
    <cellStyle name="???????????" xfId="180" xr:uid="{958DD0CF-014E-41B9-A214-5BDD78C0008D}"/>
    <cellStyle name="???????_2++" xfId="181" xr:uid="{14815984-82A1-42FE-8C4C-C7FA96DF5C84}"/>
    <cellStyle name="20 % - Akzent1" xfId="42" xr:uid="{9E434914-AB62-4A6D-B0C3-6BA4E6D41180}"/>
    <cellStyle name="20 % - Akzent1 2" xfId="367" xr:uid="{2EB86DDA-04A8-4D89-A236-9FDCF1D0BE93}"/>
    <cellStyle name="20 % - Akzent1 3" xfId="236" xr:uid="{35CD3296-57AB-4300-8CD5-B57811F06E08}"/>
    <cellStyle name="20 % - Akzent2" xfId="43" xr:uid="{FAB332CB-6927-48BF-96CF-6C31DB76A977}"/>
    <cellStyle name="20 % - Akzent2 2" xfId="368" xr:uid="{BD1B473C-BBE4-4A49-A66B-B2FEEC3981B4}"/>
    <cellStyle name="20 % - Akzent2 3" xfId="237" xr:uid="{23A0E75D-4C69-457E-8788-98DD9DB78235}"/>
    <cellStyle name="20 % - Akzent3" xfId="44" xr:uid="{960FA41B-222A-42A1-92A8-BA49A82E8F19}"/>
    <cellStyle name="20 % - Akzent3 2" xfId="369" xr:uid="{10B5B589-4A36-496E-91E0-D6EC66720BA7}"/>
    <cellStyle name="20 % - Akzent3 3" xfId="238" xr:uid="{36C16F0B-75ED-42E7-9889-A3952EA100C9}"/>
    <cellStyle name="20 % - Akzent4" xfId="45" xr:uid="{76A5E738-CA83-464E-9B6F-F6CBA41DC7A1}"/>
    <cellStyle name="20 % - Akzent4 2" xfId="370" xr:uid="{BCEC8ACB-502E-4080-A06B-F19B1F940A29}"/>
    <cellStyle name="20 % - Akzent4 3" xfId="239" xr:uid="{44E3FCEE-C286-419D-9421-B54B0159EB0F}"/>
    <cellStyle name="20 % - Akzent5" xfId="46" xr:uid="{710DAF56-F5E6-48CB-BC45-2EDC6C5BF113}"/>
    <cellStyle name="20 % - Akzent5 2" xfId="371" xr:uid="{89855618-ED13-4398-90C3-798669625E9A}"/>
    <cellStyle name="20 % - Akzent5 3" xfId="240" xr:uid="{9032CF97-A7BE-4D66-9087-54E5EA48EFA2}"/>
    <cellStyle name="20 % - Akzent6" xfId="47" xr:uid="{2EA07D3C-BDFB-4A0E-8677-2CA119364B0B}"/>
    <cellStyle name="20 % - Akzent6 2" xfId="372" xr:uid="{BA63AEA8-61CB-4E87-89C9-4928F12B4457}"/>
    <cellStyle name="20 % - Akzent6 3" xfId="241" xr:uid="{3A0E594F-6AF0-4781-8DF2-AB0D92CACB3E}"/>
    <cellStyle name="20% - Accent1 2" xfId="48" xr:uid="{A3C4C045-CF8D-49CB-B038-2E1E3EF017F5}"/>
    <cellStyle name="20% - Accent1 3" xfId="193" xr:uid="{D5224C7B-13C7-4D83-97D6-872457910338}"/>
    <cellStyle name="20% - Accent2 2" xfId="49" xr:uid="{B667C3EC-34D0-4902-8D81-8BD34450D4F4}"/>
    <cellStyle name="20% - Accent2 3" xfId="194" xr:uid="{5DB63778-9A19-4828-8046-3BD5AF876B8D}"/>
    <cellStyle name="20% - Accent3 2" xfId="50" xr:uid="{7CCCEE1F-D41D-46A3-A2F9-46B8EACDA4BE}"/>
    <cellStyle name="20% - Accent3 3" xfId="195" xr:uid="{911E2DE9-3D5D-413E-ABCD-5654F72780A5}"/>
    <cellStyle name="20% - Accent4 2" xfId="51" xr:uid="{9FF97327-8B8E-41BF-AA79-FE4D15C2C2CB}"/>
    <cellStyle name="20% - Accent4 3" xfId="196" xr:uid="{4A7D05D5-C32F-4D9F-83DD-3BF9AA585F13}"/>
    <cellStyle name="20% - Accent5 2" xfId="52" xr:uid="{7BF36837-C28C-4532-BB7A-63A4DCD981B1}"/>
    <cellStyle name="20% - Accent5 3" xfId="197" xr:uid="{05DD5A03-383F-4269-9579-AEE37E4C4302}"/>
    <cellStyle name="20% - Accent6 2" xfId="53" xr:uid="{568B66E2-C090-4347-900D-F41823572EB6}"/>
    <cellStyle name="20% - Accent6 3" xfId="198" xr:uid="{F4D88AD3-18BA-4D8F-9FF4-BEB335EE0701}"/>
    <cellStyle name="2x indented GHG Textfiels" xfId="14" xr:uid="{530D8CF5-6F92-42AC-B8F9-975F8DDB703B}"/>
    <cellStyle name="2x indented GHG Textfiels 2" xfId="54" xr:uid="{3E9B3A00-CC26-42F4-81F0-9E984EC57814}"/>
    <cellStyle name="2x indented GHG Textfiels 2 2" xfId="55" xr:uid="{24FA1CE5-4A8B-49BA-AEB8-6AC4E36725F8}"/>
    <cellStyle name="2x indented GHG Textfiels 3" xfId="56" xr:uid="{F16A8C22-FCD8-47EB-AF5C-298D161D1CE8}"/>
    <cellStyle name="2x indented GHG Textfiels 3 2" xfId="394" xr:uid="{3749E284-D2F5-4EB8-8BBF-F94335DE63FF}"/>
    <cellStyle name="2x indented GHG Textfiels 3 2 2" xfId="524" xr:uid="{62767402-BAF9-4C24-BD15-D435DDB2394C}"/>
    <cellStyle name="2x indented GHG Textfiels 3 2 2 2" xfId="1199" xr:uid="{AB05B719-1426-4F75-B348-C086954A276E}"/>
    <cellStyle name="2x indented GHG Textfiels 3 2 2 2 2" xfId="963" xr:uid="{05054001-69A3-473C-828C-5F4731250ABC}"/>
    <cellStyle name="2x indented GHG Textfiels 3 2 2 2 2 2" xfId="2115" xr:uid="{3F3B783E-6D79-4780-9A48-AEEEBDE0271E}"/>
    <cellStyle name="2x indented GHG Textfiels 3 2 2 2 2 2 2" xfId="5257" xr:uid="{EB6BC727-B0EF-459D-97A1-A0B7888528D6}"/>
    <cellStyle name="2x indented GHG Textfiels 3 2 2 2 2 3" xfId="3077" xr:uid="{B53A8D8D-1471-4DD0-AA8E-F8FBBE4E0BCF}"/>
    <cellStyle name="2x indented GHG Textfiels 3 2 2 2 3" xfId="2330" xr:uid="{D85AAEBA-B6F4-4E9B-90B5-A2D63C406290}"/>
    <cellStyle name="2x indented GHG Textfiels 3 2 2 2 3 2" xfId="5472" xr:uid="{81488220-8E03-4D47-B0E5-FE9FD77E20CF}"/>
    <cellStyle name="2x indented GHG Textfiels 3 2 2 2 4" xfId="3307" xr:uid="{6D1696B7-5999-4E25-A46F-8EF7358405C1}"/>
    <cellStyle name="2x indented GHG Textfiels 3 2 2 3" xfId="985" xr:uid="{ED6615FF-34DC-4DB2-8DCD-E975891E4D64}"/>
    <cellStyle name="2x indented GHG Textfiels 3 2 2 3 2" xfId="2136" xr:uid="{8582218A-06D2-4479-A7F2-FB8BB8DBA300}"/>
    <cellStyle name="2x indented GHG Textfiels 3 2 2 3 2 2" xfId="5278" xr:uid="{D98E296E-D2BD-41D2-8B30-D5A127E18045}"/>
    <cellStyle name="2x indented GHG Textfiels 3 2 2 3 3" xfId="3099" xr:uid="{4C932492-04E0-477D-8574-950E428D252B}"/>
    <cellStyle name="2x indented GHG Textfiels 3 2 2 4" xfId="1433" xr:uid="{52AE7ABD-8F26-402B-94D7-2D7F9ECF229D}"/>
    <cellStyle name="2x indented GHG Textfiels 3 2 2 4 2" xfId="2550" xr:uid="{6FA8732E-23FF-429D-8E85-31C0C2A23F97}"/>
    <cellStyle name="2x indented GHG Textfiels 3 2 2 4 2 2" xfId="5691" xr:uid="{A0D43D26-A12F-428C-A273-C003CEC524E7}"/>
    <cellStyle name="2x indented GHG Textfiels 3 2 2 4 3" xfId="3541" xr:uid="{F0ABD78F-9785-43E8-8071-44B700677877}"/>
    <cellStyle name="2x indented GHG Textfiels 3 2 2 5" xfId="1707" xr:uid="{4F8BF3D0-65BF-48E1-AFE0-7244EB4A418F}"/>
    <cellStyle name="2x indented GHG Textfiels 3 2 2 5 2" xfId="4849" xr:uid="{F3694197-662B-4045-BED4-0CA6DAB5BFBB}"/>
    <cellStyle name="2x indented GHG Textfiels 3 2 2 6" xfId="1571" xr:uid="{F3A23D42-C611-4A7D-9394-A2DC7542B7DE}"/>
    <cellStyle name="2x indented GHG Textfiels 3 2 3" xfId="1162" xr:uid="{FBA5192D-6B8D-41BA-B5F9-7C130456A46B}"/>
    <cellStyle name="2x indented GHG Textfiels 3 2 3 2" xfId="693" xr:uid="{E0746E5E-7C38-4CB9-8F51-FEA8A967C01F}"/>
    <cellStyle name="2x indented GHG Textfiels 3 2 3 2 2" xfId="1863" xr:uid="{939E2D4C-6DE6-4C41-84CE-45642F07C65C}"/>
    <cellStyle name="2x indented GHG Textfiels 3 2 3 2 2 2" xfId="5005" xr:uid="{F3A7BA5D-A7FF-43E3-8EC9-603A8F0A935F}"/>
    <cellStyle name="2x indented GHG Textfiels 3 2 3 2 3" xfId="2809" xr:uid="{1A969E37-8DCE-4637-9FA6-23E20A817D26}"/>
    <cellStyle name="2x indented GHG Textfiels 3 2 3 3" xfId="2293" xr:uid="{08DC9851-194B-4639-A65D-BC499B3387D7}"/>
    <cellStyle name="2x indented GHG Textfiels 3 2 3 3 2" xfId="5435" xr:uid="{CDD16F6E-B80A-4943-8580-D1F738922733}"/>
    <cellStyle name="2x indented GHG Textfiels 3 2 3 4" xfId="3270" xr:uid="{44AF713B-F4E7-44F7-B4BA-708BDF20C023}"/>
    <cellStyle name="2x indented GHG Textfiels 3 2 4" xfId="6265" xr:uid="{AB916EBC-4E55-4C9A-8F79-7FF6F828BFF8}"/>
    <cellStyle name="2x indented GHG Textfiels 3 3" xfId="342" xr:uid="{105F8665-D4E4-47E4-B6DF-5391C9A4C095}"/>
    <cellStyle name="2x indented GHG Textfiels 3 3 2" xfId="629" xr:uid="{2A4808E5-E3BB-4EC2-98B3-368ECC5B824F}"/>
    <cellStyle name="2x indented GHG Textfiels 3 3 2 2" xfId="1304" xr:uid="{8823E84D-517F-4FFA-91AD-9766B1A68C87}"/>
    <cellStyle name="2x indented GHG Textfiels 3 3 2 2 2" xfId="1455" xr:uid="{9BEF040B-2BA4-4D3E-BED6-FCB9AF17E397}"/>
    <cellStyle name="2x indented GHG Textfiels 3 3 2 2 2 2" xfId="2572" xr:uid="{F9536AC5-5737-4034-9E5C-F0090F78269D}"/>
    <cellStyle name="2x indented GHG Textfiels 3 3 2 2 2 2 2" xfId="5713" xr:uid="{A7264BA1-71F0-4BB2-931B-96B4C483E373}"/>
    <cellStyle name="2x indented GHG Textfiels 3 3 2 2 2 3" xfId="3563" xr:uid="{F1999571-A05D-440C-B30A-1F5D5AE16A4F}"/>
    <cellStyle name="2x indented GHG Textfiels 3 3 2 2 3" xfId="2430" xr:uid="{96133053-D8FA-42E7-948B-FA847FC27383}"/>
    <cellStyle name="2x indented GHG Textfiels 3 3 2 2 3 2" xfId="5572" xr:uid="{F6D766A3-D86B-4272-8671-E77CA2B7DC14}"/>
    <cellStyle name="2x indented GHG Textfiels 3 3 2 2 4" xfId="3412" xr:uid="{543B54B4-1360-48C5-8CBA-38773ABFD94B}"/>
    <cellStyle name="2x indented GHG Textfiels 3 3 2 3" xfId="1090" xr:uid="{75971B40-DFA7-4B51-93CE-2FD8E3E32883}"/>
    <cellStyle name="2x indented GHG Textfiels 3 3 2 3 2" xfId="2235" xr:uid="{D482FE4A-A69A-4B71-AFF9-94A08FD4CAC6}"/>
    <cellStyle name="2x indented GHG Textfiels 3 3 2 3 2 2" xfId="5377" xr:uid="{019476BC-1312-455E-AD74-43F686227289}"/>
    <cellStyle name="2x indented GHG Textfiels 3 3 2 3 3" xfId="3204" xr:uid="{B2E457F6-5468-402C-98E7-3752621780C6}"/>
    <cellStyle name="2x indented GHG Textfiels 3 3 2 4" xfId="1505" xr:uid="{50BA651C-7973-472F-A174-72D30BF89B9B}"/>
    <cellStyle name="2x indented GHG Textfiels 3 3 2 4 2" xfId="2617" xr:uid="{F80187D2-4E89-4746-A07C-E90257825CD7}"/>
    <cellStyle name="2x indented GHG Textfiels 3 3 2 4 2 2" xfId="5758" xr:uid="{2FFFFE30-5B9A-4BB9-8D0D-7514CBEE5858}"/>
    <cellStyle name="2x indented GHG Textfiels 3 3 2 4 3" xfId="3613" xr:uid="{59DC4988-27E3-411A-87E2-F0080C0ED185}"/>
    <cellStyle name="2x indented GHG Textfiels 3 3 2 5" xfId="1807" xr:uid="{2CCDA3A3-87FE-4DDB-94DA-914DDAF0D131}"/>
    <cellStyle name="2x indented GHG Textfiels 3 3 2 5 2" xfId="4949" xr:uid="{EBCF7621-7A4A-44CA-AB46-E4DD23F13047}"/>
    <cellStyle name="2x indented GHG Textfiels 3 3 2 6" xfId="2748" xr:uid="{3F2945C3-1301-43E4-BC94-2890A4E5ABEB}"/>
    <cellStyle name="2x indented GHG Textfiels 3 3 3" xfId="631" xr:uid="{2F74EC44-8A8B-4C99-9B1D-09B9FF876D86}"/>
    <cellStyle name="2x indented GHG Textfiels 3 3 3 2" xfId="1306" xr:uid="{E4CBEEE2-2BC5-4839-A470-69F73F39588D}"/>
    <cellStyle name="2x indented GHG Textfiels 3 3 3 2 2" xfId="1377" xr:uid="{1EAEB608-E0C6-444D-8A4F-D73AAAC7939D}"/>
    <cellStyle name="2x indented GHG Textfiels 3 3 3 2 2 2" xfId="2499" xr:uid="{9F92EB2A-C51D-4F64-AA25-E669374F46E8}"/>
    <cellStyle name="2x indented GHG Textfiels 3 3 3 2 2 2 2" xfId="5640" xr:uid="{431BD2DD-79D6-4006-B580-6DA05E32C889}"/>
    <cellStyle name="2x indented GHG Textfiels 3 3 3 2 2 3" xfId="3485" xr:uid="{3D0BE60D-52A2-41D9-8D6D-DC81EBEA8F26}"/>
    <cellStyle name="2x indented GHG Textfiels 3 3 3 2 3" xfId="2432" xr:uid="{44BC7225-95E6-4BF6-93BB-BA0CCF434915}"/>
    <cellStyle name="2x indented GHG Textfiels 3 3 3 2 3 2" xfId="5574" xr:uid="{B201AA9C-7FB6-4D15-8A7C-D7B3DE55FB47}"/>
    <cellStyle name="2x indented GHG Textfiels 3 3 3 2 4" xfId="3414" xr:uid="{6E9F8A52-E401-4CE6-9A5E-488C25B95003}"/>
    <cellStyle name="2x indented GHG Textfiels 3 3 3 3" xfId="1092" xr:uid="{9586E1E0-0417-441B-B082-AF41348F646E}"/>
    <cellStyle name="2x indented GHG Textfiels 3 3 3 3 2" xfId="2237" xr:uid="{F57844A9-C26B-4A6E-B07E-B45D592D17C6}"/>
    <cellStyle name="2x indented GHG Textfiels 3 3 3 3 2 2" xfId="5379" xr:uid="{3466923E-E687-4689-998C-7D608AEEB4A1}"/>
    <cellStyle name="2x indented GHG Textfiels 3 3 3 3 3" xfId="3206" xr:uid="{541B6EDF-7F51-426F-94BC-DDA3BFF42609}"/>
    <cellStyle name="2x indented GHG Textfiels 3 3 3 4" xfId="811" xr:uid="{967AD5EB-2C66-42AA-A89F-8B9C2590718D}"/>
    <cellStyle name="2x indented GHG Textfiels 3 3 3 4 2" xfId="1972" xr:uid="{C7CD96FD-DC91-48FC-BED1-25C539B860E8}"/>
    <cellStyle name="2x indented GHG Textfiels 3 3 3 4 2 2" xfId="5114" xr:uid="{23B2313F-5817-44DD-8572-42894EBC4E81}"/>
    <cellStyle name="2x indented GHG Textfiels 3 3 3 4 3" xfId="2925" xr:uid="{3D56416A-E608-4F06-AA54-66152F762CB5}"/>
    <cellStyle name="2x indented GHG Textfiels 3 3 3 5" xfId="1809" xr:uid="{BF3E8BED-6C09-43E8-B382-C0E906D794AA}"/>
    <cellStyle name="2x indented GHG Textfiels 3 3 3 5 2" xfId="4951" xr:uid="{3CD8BFB7-ED02-4665-9AF8-4F37BD885A2C}"/>
    <cellStyle name="2x indented GHG Textfiels 3 3 3 6" xfId="2750" xr:uid="{C3C67171-3AA1-472B-A9C2-8DAE8D33763A}"/>
    <cellStyle name="2x indented GHG Textfiels 3 3 4" xfId="527" xr:uid="{D6D88113-7172-4415-B556-C76404754704}"/>
    <cellStyle name="2x indented GHG Textfiels 3 3 4 2" xfId="1202" xr:uid="{B9FF90D1-8B22-4F6B-9F66-0C2046A0997F}"/>
    <cellStyle name="2x indented GHG Textfiels 3 3 4 2 2" xfId="808" xr:uid="{E8CEFCC7-6B71-4066-A7C1-8BB09C4331EF}"/>
    <cellStyle name="2x indented GHG Textfiels 3 3 4 2 2 2" xfId="1969" xr:uid="{8A05AD7D-A4D0-408E-9583-BF36C01250B0}"/>
    <cellStyle name="2x indented GHG Textfiels 3 3 4 2 2 2 2" xfId="5111" xr:uid="{80DAC7D2-2F0F-4A06-B7BE-FBF9CB18F852}"/>
    <cellStyle name="2x indented GHG Textfiels 3 3 4 2 2 3" xfId="2922" xr:uid="{253A255A-D52F-44EF-B718-1E46DEE26142}"/>
    <cellStyle name="2x indented GHG Textfiels 3 3 4 2 3" xfId="2332" xr:uid="{B7435CCD-D3A6-40E2-8971-5FEA397E265E}"/>
    <cellStyle name="2x indented GHG Textfiels 3 3 4 2 3 2" xfId="5474" xr:uid="{637D905F-E7C8-4ED2-BF11-F9685B61FEAA}"/>
    <cellStyle name="2x indented GHG Textfiels 3 3 4 2 4" xfId="3310" xr:uid="{68A13682-9C2C-4690-9A9D-27CC34610AD1}"/>
    <cellStyle name="2x indented GHG Textfiels 3 3 4 3" xfId="988" xr:uid="{238C2A6B-958D-4A05-82E4-46FE33F7D869}"/>
    <cellStyle name="2x indented GHG Textfiels 3 3 4 3 2" xfId="2138" xr:uid="{46F37D09-2451-4DAF-9988-FD285C812FD8}"/>
    <cellStyle name="2x indented GHG Textfiels 3 3 4 3 2 2" xfId="5280" xr:uid="{35CC3FBD-1888-46F6-8856-66C107EFCBD5}"/>
    <cellStyle name="2x indented GHG Textfiels 3 3 4 3 3" xfId="3102" xr:uid="{2E2A6699-7983-4899-AFC6-6136DE07392F}"/>
    <cellStyle name="2x indented GHG Textfiels 3 3 4 4" xfId="1450" xr:uid="{45DA241A-FCAD-477E-B1C2-202F04194359}"/>
    <cellStyle name="2x indented GHG Textfiels 3 3 4 4 2" xfId="2567" xr:uid="{9F98376C-DA80-46BA-AA1B-F6A4CC045014}"/>
    <cellStyle name="2x indented GHG Textfiels 3 3 4 4 2 2" xfId="5708" xr:uid="{068F294C-8A9E-4120-9565-60A76D3CEDA8}"/>
    <cellStyle name="2x indented GHG Textfiels 3 3 4 4 3" xfId="3558" xr:uid="{6D530D57-F1BC-420B-A67D-03A7E8E82DDC}"/>
    <cellStyle name="2x indented GHG Textfiels 3 3 4 5" xfId="1709" xr:uid="{A86650D2-05E8-44EB-9FCB-A93AEC6528F1}"/>
    <cellStyle name="2x indented GHG Textfiels 3 3 4 5 2" xfId="4851" xr:uid="{FC9D0A3B-67CD-43D7-B72E-4CC7DD71BDCD}"/>
    <cellStyle name="2x indented GHG Textfiels 3 3 4 6" xfId="1623" xr:uid="{135DB1D5-4F6A-47F9-8D01-C36C403A1A8B}"/>
    <cellStyle name="2x indented GHG Textfiels 3 3 5" xfId="877" xr:uid="{ED130379-E2B1-44C3-ABC1-0EBA89E357FF}"/>
    <cellStyle name="2x indented GHG Textfiels 3 3 5 2" xfId="2034" xr:uid="{8910A535-1144-4B41-A728-5D0EFF1B9086}"/>
    <cellStyle name="2x indented GHG Textfiels 3 3 5 2 2" xfId="5176" xr:uid="{9FE54037-4C40-487A-A3CB-4A17DA279BAC}"/>
    <cellStyle name="2x indented GHG Textfiels 3 3 5 3" xfId="2991" xr:uid="{7E850CAD-3962-4CFF-846D-82DB4AD27BEB}"/>
    <cellStyle name="2x indented GHG Textfiels 3 3 6" xfId="927" xr:uid="{A5EE86F2-6C28-4E73-9DF6-6548C75A2658}"/>
    <cellStyle name="2x indented GHG Textfiels 3 3 6 2" xfId="2081" xr:uid="{B73A206B-8FAE-4CB9-9953-CB1B668A83FE}"/>
    <cellStyle name="2x indented GHG Textfiels 3 3 6 2 2" xfId="5223" xr:uid="{46AB152D-3319-447F-8284-D1E439DE31C5}"/>
    <cellStyle name="2x indented GHG Textfiels 3 3 6 3" xfId="3041" xr:uid="{58937CCC-D8DA-4C9D-8E33-FA361C4D4330}"/>
    <cellStyle name="2x indented GHG Textfiels 3 3 7" xfId="1657" xr:uid="{0EC37FD1-C998-40A4-BA48-7BF0DD07F302}"/>
    <cellStyle name="2x indented GHG Textfiels 3 3 7 2" xfId="4801" xr:uid="{C8F729C3-4BB2-461A-AD6B-ADAC1F818A92}"/>
    <cellStyle name="2x indented GHG Textfiels 3 3 8" xfId="1718" xr:uid="{5D6DD40E-9B30-4F2B-BB8C-C020CB15AB6C}"/>
    <cellStyle name="2x indented GHG Textfiels 3 4" xfId="6503" xr:uid="{A748C00E-FEC0-4E7F-B5F0-9342B81B4EE1}"/>
    <cellStyle name="40 % - Akzent1" xfId="57" xr:uid="{27FC49C6-950D-41B8-914B-76550EDCA552}"/>
    <cellStyle name="40 % - Akzent1 2" xfId="373" xr:uid="{45D389F2-F3E2-460A-B38B-0AFC5760A633}"/>
    <cellStyle name="40 % - Akzent1 3" xfId="242" xr:uid="{FF20DBD9-8A35-4454-BCC5-6B84EFB71310}"/>
    <cellStyle name="40 % - Akzent2" xfId="58" xr:uid="{8A251960-1AF9-45FF-9D68-B2EAE5A32DFF}"/>
    <cellStyle name="40 % - Akzent2 2" xfId="374" xr:uid="{61383365-DFEC-4EFE-BD5E-B151A1309DC2}"/>
    <cellStyle name="40 % - Akzent2 3" xfId="243" xr:uid="{EF495FC0-5AA5-49F6-9256-C8F561462AAA}"/>
    <cellStyle name="40 % - Akzent3" xfId="59" xr:uid="{4B33B817-6D7E-41B2-B91D-D818002D1793}"/>
    <cellStyle name="40 % - Akzent3 2" xfId="375" xr:uid="{E7EA3B9F-8136-4B09-8C49-1FB94C51A2A9}"/>
    <cellStyle name="40 % - Akzent3 3" xfId="244" xr:uid="{09F99535-A752-48FC-9D78-4490ED18E2B9}"/>
    <cellStyle name="40 % - Akzent4" xfId="60" xr:uid="{550F4F70-1039-4E3F-B5AE-994C5DD499AF}"/>
    <cellStyle name="40 % - Akzent4 2" xfId="376" xr:uid="{AA9BB867-1102-406F-9538-0661A2240B7A}"/>
    <cellStyle name="40 % - Akzent4 3" xfId="245" xr:uid="{91D71696-8B7C-4336-BACA-8CF90D8CF06B}"/>
    <cellStyle name="40 % - Akzent5" xfId="61" xr:uid="{7F929C68-5B30-4751-B0B9-2F5E9D578D58}"/>
    <cellStyle name="40 % - Akzent5 2" xfId="377" xr:uid="{AF8443F1-9EFF-47AF-A33D-0CE9CD99AD2D}"/>
    <cellStyle name="40 % - Akzent5 3" xfId="246" xr:uid="{390056BC-FC7E-4769-B5EA-A0064EA3C521}"/>
    <cellStyle name="40 % - Akzent6" xfId="62" xr:uid="{3F55A6C5-D7E9-4A68-99F1-B4550684D6D6}"/>
    <cellStyle name="40 % - Akzent6 2" xfId="378" xr:uid="{41632437-6BA4-4F21-AED6-59EB2ACE6303}"/>
    <cellStyle name="40 % - Akzent6 3" xfId="247" xr:uid="{B1CF6F43-18A0-433C-8190-4FB82171686B}"/>
    <cellStyle name="40% - Accent1 2" xfId="63" xr:uid="{4533C61D-8DF9-48DB-A534-247489F24D6B}"/>
    <cellStyle name="40% - Accent1 3" xfId="199" xr:uid="{23D1AA52-0BCC-4F4F-89C9-7F00DB180447}"/>
    <cellStyle name="40% - Accent2 2" xfId="64" xr:uid="{EE858E1E-EE6D-4067-B2B4-89184095189C}"/>
    <cellStyle name="40% - Accent2 3" xfId="200" xr:uid="{BDDCAF8F-9F86-47CA-9488-E08F71F058AB}"/>
    <cellStyle name="40% - Accent3 2" xfId="65" xr:uid="{21A7FA3B-800A-4590-A939-6AE064A4A072}"/>
    <cellStyle name="40% - Accent3 3" xfId="201" xr:uid="{797C79B4-0C06-4925-984A-D7D83D866C0E}"/>
    <cellStyle name="40% - Accent4 2" xfId="66" xr:uid="{72C984D5-CBBD-46A2-A7D9-7D5B071901F5}"/>
    <cellStyle name="40% - Accent4 3" xfId="202" xr:uid="{5726B469-456C-48A6-B626-4A49E5ECE4B1}"/>
    <cellStyle name="40% - Accent5 2" xfId="67" xr:uid="{8DFAFCB5-C0F5-46D5-B829-0A73210BD5AD}"/>
    <cellStyle name="40% - Accent5 3" xfId="203" xr:uid="{B0FEE992-7BD6-4C08-B33E-21545527B8F0}"/>
    <cellStyle name="40% - Accent6 2" xfId="68" xr:uid="{A16C737A-7275-44EB-9EDB-F901A19EA63B}"/>
    <cellStyle name="40% - Accent6 3" xfId="204" xr:uid="{9B18247C-266D-4B3A-8E09-42FA9AAE1D96}"/>
    <cellStyle name="5x indented GHG Textfiels" xfId="18" xr:uid="{5BC7D0D6-FAA0-4714-BA06-36E1C6B275EA}"/>
    <cellStyle name="5x indented GHG Textfiels 2" xfId="69" xr:uid="{C32EA4A7-608B-45E2-90C3-E6DF84E7890E}"/>
    <cellStyle name="5x indented GHG Textfiels 2 2" xfId="70" xr:uid="{F80C9CFC-0BD4-4A3D-A4F9-9004AE37FF8E}"/>
    <cellStyle name="5x indented GHG Textfiels 3" xfId="71" xr:uid="{DD6F4B2B-7DC0-482B-9EE6-862FA0AE55F8}"/>
    <cellStyle name="5x indented GHG Textfiels 3 2" xfId="395" xr:uid="{D1388ADB-07F9-451D-A025-6747AB121B10}"/>
    <cellStyle name="5x indented GHG Textfiels 3 2 2" xfId="1546" xr:uid="{12365426-87CB-4EA2-A545-BD35A901C6ED}"/>
    <cellStyle name="5x indented GHG Textfiels 3 2 2 2" xfId="2653" xr:uid="{3A9B1593-0398-4CCF-8CA2-3A38F0EF0280}"/>
    <cellStyle name="5x indented GHG Textfiels 3 2 2 2 2" xfId="5794" xr:uid="{716F3508-45A5-4823-A3E5-C15EBA8623B5}"/>
    <cellStyle name="5x indented GHG Textfiels 3 2 2 3" xfId="3653" xr:uid="{F15FFDA3-1B17-46A1-AB50-C346227F819F}"/>
    <cellStyle name="5x indented GHG Textfiels 3 2 3" xfId="5912" xr:uid="{50525559-AC9D-4E04-9EB1-309998944E45}"/>
    <cellStyle name="5x indented GHG Textfiels 3 3" xfId="343" xr:uid="{7D0E9643-641F-44C5-AFF1-66DABB3A8EA8}"/>
    <cellStyle name="5x indented GHG Textfiels 3 3 2" xfId="630" xr:uid="{A43B6D28-9763-4143-AF51-71C00A556D74}"/>
    <cellStyle name="5x indented GHG Textfiels 3 3 2 2" xfId="1305" xr:uid="{B38489BE-DAD7-43B4-AEAC-7471F1857A18}"/>
    <cellStyle name="5x indented GHG Textfiels 3 3 2 2 2" xfId="1474" xr:uid="{E55C4673-8B9B-420B-BD9D-EB94E4CB6A6D}"/>
    <cellStyle name="5x indented GHG Textfiels 3 3 2 2 2 2" xfId="2588" xr:uid="{319FD9B4-DE45-4D5B-B50A-20A1D65A181C}"/>
    <cellStyle name="5x indented GHG Textfiels 3 3 2 2 2 2 2" xfId="5729" xr:uid="{3734E787-963E-437A-B1C8-F7811D43BB5A}"/>
    <cellStyle name="5x indented GHG Textfiels 3 3 2 2 2 3" xfId="3582" xr:uid="{0B40F24E-EF7E-46D4-9E55-6F8529EFB000}"/>
    <cellStyle name="5x indented GHG Textfiels 3 3 2 2 3" xfId="2431" xr:uid="{B27A2542-E796-4398-BAF2-98686D0A5737}"/>
    <cellStyle name="5x indented GHG Textfiels 3 3 2 2 3 2" xfId="5573" xr:uid="{E36FBCE3-B90D-4403-90ED-6E4F9890BC64}"/>
    <cellStyle name="5x indented GHG Textfiels 3 3 2 2 4" xfId="3413" xr:uid="{973A35C8-146C-447B-8C9F-D497B5BD7854}"/>
    <cellStyle name="5x indented GHG Textfiels 3 3 2 3" xfId="1091" xr:uid="{86642169-B8B5-4160-8C9E-CEFF02A27662}"/>
    <cellStyle name="5x indented GHG Textfiels 3 3 2 3 2" xfId="2236" xr:uid="{06080603-A8A2-43A3-BA16-A81CA54E80E3}"/>
    <cellStyle name="5x indented GHG Textfiels 3 3 2 3 2 2" xfId="5378" xr:uid="{C0CF78D7-F9AB-4EAD-8B75-9CC7C301F278}"/>
    <cellStyle name="5x indented GHG Textfiels 3 3 2 3 3" xfId="3205" xr:uid="{CA0DF8DB-09AD-4212-AC1E-111BBD633EA9}"/>
    <cellStyle name="5x indented GHG Textfiels 3 3 2 4" xfId="1404" xr:uid="{A23CC6EC-1854-4903-A2BE-4BDB44442307}"/>
    <cellStyle name="5x indented GHG Textfiels 3 3 2 4 2" xfId="2523" xr:uid="{2E9B9AEB-A000-4087-823B-C4CE31C13B42}"/>
    <cellStyle name="5x indented GHG Textfiels 3 3 2 4 2 2" xfId="5664" xr:uid="{52EE4935-1893-44C4-8009-FCAF7C215B92}"/>
    <cellStyle name="5x indented GHG Textfiels 3 3 2 4 3" xfId="3512" xr:uid="{117FF407-94A7-4C82-AE9B-923F882E32F4}"/>
    <cellStyle name="5x indented GHG Textfiels 3 3 2 5" xfId="1808" xr:uid="{A7C3B9D6-5665-4F01-B283-4CF0F8062338}"/>
    <cellStyle name="5x indented GHG Textfiels 3 3 2 5 2" xfId="4950" xr:uid="{D287A873-E16C-4492-86A7-80DFD5E6A72C}"/>
    <cellStyle name="5x indented GHG Textfiels 3 3 2 6" xfId="2749" xr:uid="{2F4BFCC6-87E2-4CD5-97C3-AB50FBBBA31B}"/>
    <cellStyle name="5x indented GHG Textfiels 3 3 3" xfId="577" xr:uid="{2D4BCB20-DFBE-4566-8520-B03E0FD4B0AD}"/>
    <cellStyle name="5x indented GHG Textfiels 3 3 3 2" xfId="1252" xr:uid="{6AA8A185-41EA-4261-B7F7-70ACCBD8F751}"/>
    <cellStyle name="5x indented GHG Textfiels 3 3 3 2 2" xfId="868" xr:uid="{00844880-866F-47C9-B37C-662C9D093C2D}"/>
    <cellStyle name="5x indented GHG Textfiels 3 3 3 2 2 2" xfId="2025" xr:uid="{A84F6873-248D-4EA6-BBDB-DC252F364D1A}"/>
    <cellStyle name="5x indented GHG Textfiels 3 3 3 2 2 2 2" xfId="5167" xr:uid="{A9A212E3-3E52-4248-A279-F3B0BA2FBDD1}"/>
    <cellStyle name="5x indented GHG Textfiels 3 3 3 2 2 3" xfId="2982" xr:uid="{F15EB452-A65E-4706-9C9D-505288BC7F92}"/>
    <cellStyle name="5x indented GHG Textfiels 3 3 3 2 3" xfId="2379" xr:uid="{6261EF7F-7E44-4C9A-8D89-F3DAE1C6E6C5}"/>
    <cellStyle name="5x indented GHG Textfiels 3 3 3 2 3 2" xfId="5521" xr:uid="{2DA89623-DA9D-4967-A45C-B673ADB178FE}"/>
    <cellStyle name="5x indented GHG Textfiels 3 3 3 2 4" xfId="3360" xr:uid="{3B944988-FCB4-4594-A76A-BF35144F282F}"/>
    <cellStyle name="5x indented GHG Textfiels 3 3 3 3" xfId="1038" xr:uid="{3A2EF187-C669-4F1D-A59A-3A15608F6EDB}"/>
    <cellStyle name="5x indented GHG Textfiels 3 3 3 3 2" xfId="2185" xr:uid="{FED9FF9A-4376-4312-BEB6-04ABD3209774}"/>
    <cellStyle name="5x indented GHG Textfiels 3 3 3 3 2 2" xfId="5327" xr:uid="{19332029-C33E-4E81-9EC7-4D2A0C8A99D3}"/>
    <cellStyle name="5x indented GHG Textfiels 3 3 3 3 3" xfId="3152" xr:uid="{E889210F-FB77-4170-82DE-DE26C656EEDB}"/>
    <cellStyle name="5x indented GHG Textfiels 3 3 3 4" xfId="1424" xr:uid="{2CAB54CD-56F4-4886-9DEA-A8CCED0818B7}"/>
    <cellStyle name="5x indented GHG Textfiels 3 3 3 4 2" xfId="2543" xr:uid="{90FBE60B-6EF2-4162-888B-28836E0DB839}"/>
    <cellStyle name="5x indented GHG Textfiels 3 3 3 4 2 2" xfId="5684" xr:uid="{4CFAF0EB-D629-4600-97B0-948338DBB9F6}"/>
    <cellStyle name="5x indented GHG Textfiels 3 3 3 4 3" xfId="3532" xr:uid="{72A9EA24-D13F-4AE3-B242-8C6A287368A3}"/>
    <cellStyle name="5x indented GHG Textfiels 3 3 3 5" xfId="1757" xr:uid="{5CBAEC16-29CE-4AF3-B914-3E4D77236EA8}"/>
    <cellStyle name="5x indented GHG Textfiels 3 3 3 5 2" xfId="4899" xr:uid="{2446568A-D418-46C8-87AC-1354985E618D}"/>
    <cellStyle name="5x indented GHG Textfiels 3 3 3 6" xfId="2696" xr:uid="{20D70F03-A92A-48B2-825B-81663EC60323}"/>
    <cellStyle name="5x indented GHG Textfiels 3 3 4" xfId="661" xr:uid="{327561BF-C117-4568-8F09-0CCCFB5E98F7}"/>
    <cellStyle name="5x indented GHG Textfiels 3 3 4 2" xfId="1336" xr:uid="{3419E18E-7197-4C65-866A-9433B171FA39}"/>
    <cellStyle name="5x indented GHG Textfiels 3 3 4 2 2" xfId="797" xr:uid="{DFFAA40C-9E80-4F9E-807F-8EBD3DEB8186}"/>
    <cellStyle name="5x indented GHG Textfiels 3 3 4 2 2 2" xfId="1959" xr:uid="{1D535D6C-42E7-4A7D-B7A6-9C4FF8523EF8}"/>
    <cellStyle name="5x indented GHG Textfiels 3 3 4 2 2 2 2" xfId="5101" xr:uid="{A32B3C6E-0DC0-49CC-A213-8C053E1204BB}"/>
    <cellStyle name="5x indented GHG Textfiels 3 3 4 2 2 3" xfId="2911" xr:uid="{3D09CB03-6485-41CE-9D14-B8E31F5C8CEA}"/>
    <cellStyle name="5x indented GHG Textfiels 3 3 4 2 3" xfId="2458" xr:uid="{B6A9EB83-2419-4442-882E-01B47D8C8E7C}"/>
    <cellStyle name="5x indented GHG Textfiels 3 3 4 2 3 2" xfId="5600" xr:uid="{8848F43F-28CA-4F7D-A22D-6F4A79060102}"/>
    <cellStyle name="5x indented GHG Textfiels 3 3 4 2 4" xfId="3444" xr:uid="{82DF1E10-4DE5-4DE0-9CE0-8D31A57DB6A2}"/>
    <cellStyle name="5x indented GHG Textfiels 3 3 4 3" xfId="1122" xr:uid="{8E5A4076-8AAF-40B5-9B7A-67D53CE021A5}"/>
    <cellStyle name="5x indented GHG Textfiels 3 3 4 3 2" xfId="2263" xr:uid="{0ACA15AA-FC6A-4BE1-B2BD-170CC5B57086}"/>
    <cellStyle name="5x indented GHG Textfiels 3 3 4 3 2 2" xfId="5405" xr:uid="{F946B5A8-BFE1-4708-BBA3-25252EA7F4E8}"/>
    <cellStyle name="5x indented GHG Textfiels 3 3 4 3 3" xfId="3236" xr:uid="{E5223319-7E49-47A7-8E0E-9BBF340686E6}"/>
    <cellStyle name="5x indented GHG Textfiels 3 3 4 4" xfId="1529" xr:uid="{AA6FE955-6CEA-4991-A322-8AA1C8B00F56}"/>
    <cellStyle name="5x indented GHG Textfiels 3 3 4 4 2" xfId="2638" xr:uid="{F462E4DD-903A-44A6-856A-E20785801143}"/>
    <cellStyle name="5x indented GHG Textfiels 3 3 4 4 2 2" xfId="5779" xr:uid="{AF2703C5-C6C2-4E52-8F5B-F59B85CAD5CE}"/>
    <cellStyle name="5x indented GHG Textfiels 3 3 4 4 3" xfId="3637" xr:uid="{3578F6C9-FC74-4628-B12A-BD9D81963C6E}"/>
    <cellStyle name="5x indented GHG Textfiels 3 3 4 5" xfId="1835" xr:uid="{700B0C4B-559E-4966-9B81-CAA1A21BE598}"/>
    <cellStyle name="5x indented GHG Textfiels 3 3 4 5 2" xfId="4977" xr:uid="{F87E3757-090F-47DC-9AC9-D44EF11E54F2}"/>
    <cellStyle name="5x indented GHG Textfiels 3 3 4 6" xfId="2780" xr:uid="{70D6EA5E-059E-48F1-A4BE-F58AF6C1743D}"/>
    <cellStyle name="5x indented GHG Textfiels 3 3 5" xfId="1158" xr:uid="{68345E39-DD47-4746-9AC4-F488F573FC2D}"/>
    <cellStyle name="5x indented GHG Textfiels 3 3 5 2" xfId="1557" xr:uid="{899A68B5-7662-4EA6-A545-5F3A9EA993E2}"/>
    <cellStyle name="5x indented GHG Textfiels 3 3 5 2 2" xfId="2664" xr:uid="{46E960BF-7978-4CF3-9FFD-1C25A9C93B28}"/>
    <cellStyle name="5x indented GHG Textfiels 3 3 5 2 2 2" xfId="5805" xr:uid="{B83C8D3D-7E11-4E48-B768-9E582171EC76}"/>
    <cellStyle name="5x indented GHG Textfiels 3 3 5 2 3" xfId="3664" xr:uid="{C001B420-0FE1-4FDE-BB2A-6824427E83F4}"/>
    <cellStyle name="5x indented GHG Textfiels 3 3 5 3" xfId="7419" xr:uid="{896ABF9D-CF8D-4607-8DFC-702BC366FE7D}"/>
    <cellStyle name="5x indented GHG Textfiels 3 3 6" xfId="878" xr:uid="{301BF206-D001-4FA3-ABC2-350CA6FDB88E}"/>
    <cellStyle name="5x indented GHG Textfiels 3 3 6 2" xfId="2035" xr:uid="{C16CE4CC-C69D-4BF9-8F1D-68E347A29F1D}"/>
    <cellStyle name="5x indented GHG Textfiels 3 3 6 2 2" xfId="5177" xr:uid="{BBF51CF7-9850-4EBB-89DD-36A92634C839}"/>
    <cellStyle name="5x indented GHG Textfiels 3 3 6 3" xfId="2992" xr:uid="{00566A13-1FEA-4806-BDA5-BD3FABC208E7}"/>
    <cellStyle name="5x indented GHG Textfiels 3 3 7" xfId="696" xr:uid="{1D2F4593-65B0-4155-B76E-59F4606A92DB}"/>
    <cellStyle name="5x indented GHG Textfiels 3 3 7 2" xfId="1866" xr:uid="{F6A558EE-C4C8-42BC-A8C4-EB9D0D6ABACE}"/>
    <cellStyle name="5x indented GHG Textfiels 3 3 7 2 2" xfId="5008" xr:uid="{6D390F5F-CA32-4671-9298-06EC0E92D1B6}"/>
    <cellStyle name="5x indented GHG Textfiels 3 3 7 3" xfId="2812" xr:uid="{867AEDBD-DC98-4893-97F3-022ABAB61F7C}"/>
    <cellStyle name="5x indented GHG Textfiels 3 3 8" xfId="1658" xr:uid="{8988F84A-56D2-4569-BB02-CB4206EECDA6}"/>
    <cellStyle name="5x indented GHG Textfiels 3 3 8 2" xfId="4802" xr:uid="{21C7D168-3CD8-433D-BBB0-5D1F7058753B}"/>
    <cellStyle name="5x indented GHG Textfiels 3 3 9" xfId="2476" xr:uid="{D149B798-2FCD-4F00-93F8-18E0D27BC216}"/>
    <cellStyle name="5x indented GHG Textfiels 3 4" xfId="7313" xr:uid="{36F8F0BC-1B52-465A-9357-95C0F8CD08CC}"/>
    <cellStyle name="5x indented GHG Textfiels_Table 4(II)" xfId="182" xr:uid="{8B2F92A2-404C-4612-A062-50942101F6A5}"/>
    <cellStyle name="60 % - Akzent1" xfId="72" xr:uid="{942DEC48-6049-4612-BAF1-DC16FB8FAA54}"/>
    <cellStyle name="60 % - Akzent1 2" xfId="379" xr:uid="{3D0CCD5B-A0D3-4219-8FB5-EC4D793D3578}"/>
    <cellStyle name="60 % - Akzent1 3" xfId="248" xr:uid="{B9D7068A-A9A0-4DBA-9829-7E062AA0DFE9}"/>
    <cellStyle name="60 % - Akzent2" xfId="73" xr:uid="{84248F64-03CE-4AA6-8244-35950809B94D}"/>
    <cellStyle name="60 % - Akzent2 2" xfId="380" xr:uid="{64945E5D-0E17-43CA-A8E3-775D97203B26}"/>
    <cellStyle name="60 % - Akzent2 3" xfId="249" xr:uid="{28006D00-6507-41C4-973D-D98ADFE0EDBC}"/>
    <cellStyle name="60 % - Akzent3" xfId="74" xr:uid="{520682FA-E8D8-4A35-9853-D6A4DDBDF1DD}"/>
    <cellStyle name="60 % - Akzent3 2" xfId="381" xr:uid="{BE4C8169-6EF3-4590-91A1-71C59A2ACCE5}"/>
    <cellStyle name="60 % - Akzent3 3" xfId="250" xr:uid="{56C8EDF9-5B50-40BE-AD24-D0AE4B769CB5}"/>
    <cellStyle name="60 % - Akzent4" xfId="75" xr:uid="{4CE17F05-363C-4E0E-861E-F92060330C21}"/>
    <cellStyle name="60 % - Akzent4 2" xfId="382" xr:uid="{DCD193B3-3443-4F4F-8C9B-6E47CF771155}"/>
    <cellStyle name="60 % - Akzent4 3" xfId="251" xr:uid="{7C33FC31-B06B-40A1-96FE-D7A43AB007EC}"/>
    <cellStyle name="60 % - Akzent5" xfId="76" xr:uid="{391B067A-78F0-4702-9147-8855D20BA86B}"/>
    <cellStyle name="60 % - Akzent5 2" xfId="383" xr:uid="{6A3D1793-2525-4328-B74F-24421733DCCE}"/>
    <cellStyle name="60 % - Akzent5 3" xfId="252" xr:uid="{50AF6C6D-3982-4EF6-B51F-EF7729EF9F1E}"/>
    <cellStyle name="60 % - Akzent6" xfId="77" xr:uid="{572FF6F7-742A-4556-9225-5CEDE4F0EFAA}"/>
    <cellStyle name="60 % - Akzent6 2" xfId="384" xr:uid="{C2EE8011-5AFC-4901-AAE1-3B99A6D12F0D}"/>
    <cellStyle name="60 % - Akzent6 3" xfId="253" xr:uid="{0EFF162E-0411-44A8-8926-7B9EAA319276}"/>
    <cellStyle name="60% - Accent1 2" xfId="78" xr:uid="{37B4F9DA-9B61-4C41-94D8-E2BAD3D8B37E}"/>
    <cellStyle name="60% - Accent1 3" xfId="205" xr:uid="{672E9010-8D72-4E47-98E8-200DBA20DC0F}"/>
    <cellStyle name="60% - Accent2 2" xfId="79" xr:uid="{022E44D1-CC10-4FC5-B5EB-299E5A6620C9}"/>
    <cellStyle name="60% - Accent2 3" xfId="206" xr:uid="{CDFC588F-47C0-4651-9152-FE7EB662BBD8}"/>
    <cellStyle name="60% - Accent3 2" xfId="80" xr:uid="{9313056C-21BE-4167-A056-6D6E77AA2E80}"/>
    <cellStyle name="60% - Accent3 3" xfId="207" xr:uid="{E9D48F1E-43EC-4CFC-AD4C-4957A6D8BBC3}"/>
    <cellStyle name="60% - Accent4 2" xfId="81" xr:uid="{3BF39AB9-C211-44A5-97F8-FCB99519CE61}"/>
    <cellStyle name="60% - Accent4 3" xfId="208" xr:uid="{D4F5B2EB-9CA7-45BB-9886-217D4516CE72}"/>
    <cellStyle name="60% - Accent5 2" xfId="82" xr:uid="{5469CBDE-2C20-4CC9-B1B1-1965C01C31F9}"/>
    <cellStyle name="60% - Accent5 3" xfId="209" xr:uid="{19FF5B75-49AB-4BAB-84E8-EB95F82BCA58}"/>
    <cellStyle name="60% - Accent6 2" xfId="83" xr:uid="{8A2505E1-194F-42B6-BD1A-D855200F151C}"/>
    <cellStyle name="60% - Accent6 3" xfId="210" xr:uid="{728C1AC2-1D35-443C-9CE2-A67EC5D6893F}"/>
    <cellStyle name="Accent1 2" xfId="84" xr:uid="{7B52E539-5961-474A-967A-0BB1F7645D94}"/>
    <cellStyle name="Accent1 3" xfId="211" xr:uid="{5B03E15E-DA84-4FA1-B437-F82D8BCD71FB}"/>
    <cellStyle name="Accent1 4" xfId="344" xr:uid="{80C53914-5FE5-460B-9DB0-DA389917F4A3}"/>
    <cellStyle name="Accent2 2" xfId="85" xr:uid="{1A0DFFDF-D5E6-491D-8458-565A7DD28011}"/>
    <cellStyle name="Accent2 3" xfId="212" xr:uid="{57B3CC3C-0CA6-4E1F-AF76-1D9FCE9C9E81}"/>
    <cellStyle name="Accent2 4" xfId="345" xr:uid="{991E3793-97F5-4252-B5C4-9F76028493FD}"/>
    <cellStyle name="Accent3 2" xfId="86" xr:uid="{2B171ED9-A2A9-4B68-BB1F-6C92FD430F6E}"/>
    <cellStyle name="Accent3 3" xfId="213" xr:uid="{4685AFDB-28D7-4B56-8F7C-455B68B96635}"/>
    <cellStyle name="Accent3 4" xfId="346" xr:uid="{721520BF-5EA4-49AB-9578-A7B6CE3DA648}"/>
    <cellStyle name="Accent4 2" xfId="87" xr:uid="{041374F3-82F9-48D7-A319-F93C0E661CCC}"/>
    <cellStyle name="Accent4 3" xfId="214" xr:uid="{B59442BF-0171-4698-A266-9051587CFCCA}"/>
    <cellStyle name="Accent4 4" xfId="347" xr:uid="{E8BBC161-E9B7-48FE-8512-744B78250CEF}"/>
    <cellStyle name="Accent5 2" xfId="88" xr:uid="{D35A344B-E960-4AF9-9D7C-4796F165751A}"/>
    <cellStyle name="Accent5 3" xfId="215" xr:uid="{8A072759-606A-4A09-BD29-61AD34437E1A}"/>
    <cellStyle name="Accent5 4" xfId="348" xr:uid="{FD3FFCF6-835C-4E55-AD69-45DAE1F055BA}"/>
    <cellStyle name="Accent6 2" xfId="89" xr:uid="{6E7C5AE3-0ED2-4C02-A419-A7276CF9099D}"/>
    <cellStyle name="Accent6 3" xfId="216" xr:uid="{A8554ED0-5921-40C4-B317-FAC24519A1E5}"/>
    <cellStyle name="Accent6 4" xfId="349" xr:uid="{A22F9074-7002-4BC7-9B44-D2EFA7010215}"/>
    <cellStyle name="AggblueBoldCels" xfId="90" xr:uid="{D44CF888-181B-4019-8A82-25F818E5DB8B}"/>
    <cellStyle name="AggblueBoldCels 2" xfId="91" xr:uid="{FB8F712F-03CD-483E-8800-2C7796E7AC63}"/>
    <cellStyle name="AggblueCels" xfId="39" xr:uid="{A2718FBA-290B-4862-91FA-6726B0EB504E}"/>
    <cellStyle name="AggblueCels 2" xfId="92" xr:uid="{2BB14563-C08A-418B-9DA9-47BC6BE5FFF0}"/>
    <cellStyle name="AggblueCels_1x" xfId="38" xr:uid="{7D94AE17-ED74-421A-8D8C-9E2BA17D1051}"/>
    <cellStyle name="AggBoldCells" xfId="12" xr:uid="{44344C38-7ECD-472C-9164-9A8955AD6BE9}"/>
    <cellStyle name="AggBoldCells 2" xfId="93" xr:uid="{9B612746-A39F-41E2-BC3E-2FF4818849C8}"/>
    <cellStyle name="AggBoldCells 3" xfId="183" xr:uid="{7776CCC2-8452-447A-83A4-49365EAE75B9}"/>
    <cellStyle name="AggBoldCells 4" xfId="338" xr:uid="{19BB3E1F-8BE4-4548-9257-66E5AFE502F4}"/>
    <cellStyle name="AggCels" xfId="15" xr:uid="{4B7CD879-C46D-4919-9834-327386614BD5}"/>
    <cellStyle name="AggCels 2" xfId="94" xr:uid="{1B0C2EF1-AD8C-4414-9DC2-6ADFCA39056F}"/>
    <cellStyle name="AggCels 3" xfId="184" xr:uid="{687C52E7-9016-4792-BB11-CB1A50B8E025}"/>
    <cellStyle name="AggCels 4" xfId="339" xr:uid="{75239045-502A-4337-8081-D37B04D9414A}"/>
    <cellStyle name="AggCels_T(2)" xfId="13" xr:uid="{2CC902A9-B4B7-4C78-A8E7-AD9889997D04}"/>
    <cellStyle name="AggGreen" xfId="29" xr:uid="{21315263-1F10-4CD0-9766-8837E66FF7BB}"/>
    <cellStyle name="AggGreen 2" xfId="95" xr:uid="{9BFCF782-C540-41D7-A5DE-9E8BC43C34EC}"/>
    <cellStyle name="AggGreen 2 2" xfId="397" xr:uid="{62540EE7-766E-4359-A3DC-46808A79CCC0}"/>
    <cellStyle name="AggGreen 2 2 2" xfId="574" xr:uid="{D5B8DDC1-560A-4558-9B00-779A2050D662}"/>
    <cellStyle name="AggGreen 2 2 2 2" xfId="1249" xr:uid="{8BDC369E-3D4B-4675-A28F-37B526823208}"/>
    <cellStyle name="AggGreen 2 2 2 2 2" xfId="855" xr:uid="{F162A05C-2AC7-42C7-B1A7-B1CEB2966FF9}"/>
    <cellStyle name="AggGreen 2 2 2 2 2 2" xfId="2014" xr:uid="{FA1304D4-6B29-4B76-B376-089FE0EF6B25}"/>
    <cellStyle name="AggGreen 2 2 2 2 2 2 2" xfId="5156" xr:uid="{128BB1EC-B9E6-4806-8242-066D99C50E7D}"/>
    <cellStyle name="AggGreen 2 2 2 2 2 3" xfId="2969" xr:uid="{ACE7D198-1092-4600-B804-2918E5322800}"/>
    <cellStyle name="AggGreen 2 2 2 2 3" xfId="2376" xr:uid="{3A099C77-2A4A-491E-958A-4FCD8C1E81F2}"/>
    <cellStyle name="AggGreen 2 2 2 2 3 2" xfId="5518" xr:uid="{7944DA10-F9E3-4D57-B07C-EA063FEC08AA}"/>
    <cellStyle name="AggGreen 2 2 2 2 4" xfId="3357" xr:uid="{EB22A357-A117-4090-8182-283BF05A2C29}"/>
    <cellStyle name="AggGreen 2 2 2 3" xfId="1035" xr:uid="{65307DE1-EE47-40D2-BB25-CD3520D806C2}"/>
    <cellStyle name="AggGreen 2 2 2 3 2" xfId="2182" xr:uid="{F4DE723C-BCF3-4FA8-955C-7F5D5CACA998}"/>
    <cellStyle name="AggGreen 2 2 2 3 2 2" xfId="5324" xr:uid="{759EBE79-B110-4AA6-9F29-6F6736354508}"/>
    <cellStyle name="AggGreen 2 2 2 3 3" xfId="3149" xr:uid="{FB56FA0C-E7E4-4710-85D1-E8CB0A358F2F}"/>
    <cellStyle name="AggGreen 2 2 2 4" xfId="1536" xr:uid="{5F7AFD7C-1B8D-4F4D-95EA-CCA3E57E26CA}"/>
    <cellStyle name="AggGreen 2 2 2 4 2" xfId="2644" xr:uid="{484DC066-C8F0-4EBA-A164-32F6C3EDF2BE}"/>
    <cellStyle name="AggGreen 2 2 2 4 2 2" xfId="5785" xr:uid="{E54CA117-08C3-4076-B91D-32E9ED27347B}"/>
    <cellStyle name="AggGreen 2 2 2 4 3" xfId="3644" xr:uid="{02AFC49C-777B-42EF-BAC0-4197EEE2DDE6}"/>
    <cellStyle name="AggGreen 2 2 2 5" xfId="1754" xr:uid="{DA521983-2FDF-4FCD-A55D-E5A4A27F9EEC}"/>
    <cellStyle name="AggGreen 2 2 2 5 2" xfId="4896" xr:uid="{9DFC17E8-FE66-454B-906E-D60BE7FEBC4B}"/>
    <cellStyle name="AggGreen 2 2 2 6" xfId="2693" xr:uid="{80C62F6B-2E41-4782-9052-265FA4478AA3}"/>
    <cellStyle name="AggGreen 2 2 3" xfId="1164" xr:uid="{737B1D58-854B-491A-8E48-A03BE4C422A6}"/>
    <cellStyle name="AggGreen 2 2 3 2" xfId="873" xr:uid="{4AB9CC74-19DA-4E86-8377-D3C3F7706A44}"/>
    <cellStyle name="AggGreen 2 2 3 2 2" xfId="2030" xr:uid="{2FDF30C5-F698-4C1B-8BD1-D80971F2ECB0}"/>
    <cellStyle name="AggGreen 2 2 3 2 2 2" xfId="5172" xr:uid="{1D61A46F-A10E-433B-9106-E3AF01908514}"/>
    <cellStyle name="AggGreen 2 2 3 2 3" xfId="2987" xr:uid="{C2240EE3-5C3F-4A1D-811A-6CF089BB699A}"/>
    <cellStyle name="AggGreen 2 2 3 3" xfId="2295" xr:uid="{47F84B88-96D8-4BE4-9CC6-AD1F87CA58B1}"/>
    <cellStyle name="AggGreen 2 2 3 3 2" xfId="5437" xr:uid="{05C9DBBC-3C32-4707-B7A8-F97775B8830F}"/>
    <cellStyle name="AggGreen 2 2 3 4" xfId="3272" xr:uid="{02033FA9-2DD9-417B-BDA0-8D9C1E82FAF3}"/>
    <cellStyle name="AggGreen 2 2 4" xfId="7119" xr:uid="{D0EF9515-D865-4C33-BF27-D343708708C4}"/>
    <cellStyle name="AggGreen 2 3" xfId="255" xr:uid="{4C18834A-DD87-4B2E-ACE3-FBB687CB8B33}"/>
    <cellStyle name="AggGreen 2 3 2" xfId="594" xr:uid="{76D1C165-CF1E-490A-BB68-7A7FB8ABC330}"/>
    <cellStyle name="AggGreen 2 3 2 2" xfId="1269" xr:uid="{46881E9C-1BFC-4B0B-AA7C-1AF35862A8E1}"/>
    <cellStyle name="AggGreen 2 3 2 2 2" xfId="887" xr:uid="{F5846C25-10F0-4201-B88B-3B9D335580C5}"/>
    <cellStyle name="AggGreen 2 3 2 2 2 2" xfId="2044" xr:uid="{B765E5C5-5F0C-40F4-B73A-A27305D27E19}"/>
    <cellStyle name="AggGreen 2 3 2 2 2 2 2" xfId="5186" xr:uid="{4F831029-0B54-44A8-8B7B-BCB50BD7D622}"/>
    <cellStyle name="AggGreen 2 3 2 2 2 3" xfId="3001" xr:uid="{2EA40A85-65DB-4542-8EF1-7D2BBE65ED17}"/>
    <cellStyle name="AggGreen 2 3 2 2 3" xfId="2395" xr:uid="{F7A37FEB-16CB-4049-A922-5FDD9BC839D0}"/>
    <cellStyle name="AggGreen 2 3 2 2 3 2" xfId="5537" xr:uid="{67BD3C8A-C93F-406D-AB2C-336ADC76DB15}"/>
    <cellStyle name="AggGreen 2 3 2 2 4" xfId="3377" xr:uid="{681E0659-8416-4BC4-8450-A29FB6409097}"/>
    <cellStyle name="AggGreen 2 3 2 3" xfId="1055" xr:uid="{77C2C99D-E8A6-42F6-8FB2-05457887E98C}"/>
    <cellStyle name="AggGreen 2 3 2 3 2" xfId="2201" xr:uid="{56A15862-AAE6-43F9-9B5A-5D1E23E79ED4}"/>
    <cellStyle name="AggGreen 2 3 2 3 2 2" xfId="5343" xr:uid="{23BCD636-29CA-42BB-AEAF-375E41341189}"/>
    <cellStyle name="AggGreen 2 3 2 3 3" xfId="3169" xr:uid="{6ABF2492-C4B3-4D90-B84E-CF8732978887}"/>
    <cellStyle name="AggGreen 2 3 2 4" xfId="1373" xr:uid="{6BF0E9B1-124F-4C96-9645-19D925CA9424}"/>
    <cellStyle name="AggGreen 2 3 2 4 2" xfId="2495" xr:uid="{8DD75A44-4161-4CEE-8073-86BB0872A0FC}"/>
    <cellStyle name="AggGreen 2 3 2 4 2 2" xfId="5636" xr:uid="{97D95061-9BA6-4061-9D22-DBC7FF95C249}"/>
    <cellStyle name="AggGreen 2 3 2 4 3" xfId="3481" xr:uid="{66DC3B85-96CC-4C1B-B150-1FDEADD5A257}"/>
    <cellStyle name="AggGreen 2 3 2 5" xfId="1773" xr:uid="{EF106F1A-B372-49DA-B51B-D9A503F31D18}"/>
    <cellStyle name="AggGreen 2 3 2 5 2" xfId="4915" xr:uid="{5427BFEF-4033-4630-A578-5A45FAB1E3E4}"/>
    <cellStyle name="AggGreen 2 3 2 6" xfId="2713" xr:uid="{24E642FD-9C0C-4C20-ABD0-D3B63D38A807}"/>
    <cellStyle name="AggGreen 2 3 3" xfId="663" xr:uid="{E788F578-3A21-4E28-B0AD-085D58F4446D}"/>
    <cellStyle name="AggGreen 2 3 3 2" xfId="1338" xr:uid="{17863701-2CC4-4EF5-B6CB-08BBD89D50E8}"/>
    <cellStyle name="AggGreen 2 3 3 2 2" xfId="858" xr:uid="{F9B1B4B1-44B2-4055-B8D0-93C3C55CEC9A}"/>
    <cellStyle name="AggGreen 2 3 3 2 2 2" xfId="2017" xr:uid="{D43B6AD8-9A38-44F1-B564-DE685B57F7D4}"/>
    <cellStyle name="AggGreen 2 3 3 2 2 2 2" xfId="5159" xr:uid="{D41754EC-536F-4642-A0FA-15ECA854BD7F}"/>
    <cellStyle name="AggGreen 2 3 3 2 2 3" xfId="2972" xr:uid="{C75D8C96-C2FE-460F-9329-9B5D0AE350EC}"/>
    <cellStyle name="AggGreen 2 3 3 2 3" xfId="2460" xr:uid="{9027FF1D-37DB-448A-A508-E6F7B836F383}"/>
    <cellStyle name="AggGreen 2 3 3 2 3 2" xfId="5602" xr:uid="{9DE80BE4-1139-4B62-812B-A3142CFF645C}"/>
    <cellStyle name="AggGreen 2 3 3 2 4" xfId="3446" xr:uid="{72BBC43E-6BB3-47AD-BC26-33F5074B7019}"/>
    <cellStyle name="AggGreen 2 3 3 3" xfId="1124" xr:uid="{A47004DB-71C6-4324-BD83-820B9246BA93}"/>
    <cellStyle name="AggGreen 2 3 3 3 2" xfId="2265" xr:uid="{C83BBB3C-1840-4F2B-AF55-1E14A474123D}"/>
    <cellStyle name="AggGreen 2 3 3 3 2 2" xfId="5407" xr:uid="{108B01E5-BCAF-417D-9837-9DEE6475F0AB}"/>
    <cellStyle name="AggGreen 2 3 3 3 3" xfId="3238" xr:uid="{9DFD6FA6-E6C5-4B90-B810-D9D36F4C2E47}"/>
    <cellStyle name="AggGreen 2 3 3 4" xfId="893" xr:uid="{3D91F342-C291-4B2B-A518-1769F6B87919}"/>
    <cellStyle name="AggGreen 2 3 3 4 2" xfId="2050" xr:uid="{60510F64-BB44-41C3-956A-A11D1BFE4017}"/>
    <cellStyle name="AggGreen 2 3 3 4 2 2" xfId="5192" xr:uid="{F05FC1FC-2FD3-4B0A-8B7A-40AC151D417B}"/>
    <cellStyle name="AggGreen 2 3 3 4 3" xfId="3007" xr:uid="{8B0AA739-7A1A-40E3-97B5-5ED10E167FDE}"/>
    <cellStyle name="AggGreen 2 3 3 5" xfId="1837" xr:uid="{4E1249C6-8BF1-4720-ABE3-5A59721003B1}"/>
    <cellStyle name="AggGreen 2 3 3 5 2" xfId="4979" xr:uid="{B3F07D79-2395-449F-BAAC-528BCD72D657}"/>
    <cellStyle name="AggGreen 2 3 3 6" xfId="2782" xr:uid="{4AE23243-7E0F-4F8B-9FD4-BC47F0380EA4}"/>
    <cellStyle name="AggGreen 2 3 4" xfId="659" xr:uid="{C7197213-2872-4E62-95D5-EAACFE77C7CF}"/>
    <cellStyle name="AggGreen 2 3 4 2" xfId="1334" xr:uid="{6F9BE79D-47FA-4F53-A2E0-5A38BE5C82D9}"/>
    <cellStyle name="AggGreen 2 3 4 2 2" xfId="728" xr:uid="{5D02341B-FD0E-4809-8A1F-B3EF2BF2C0C7}"/>
    <cellStyle name="AggGreen 2 3 4 2 2 2" xfId="1896" xr:uid="{19BE8125-89DD-438C-A4F4-59A8640F96DC}"/>
    <cellStyle name="AggGreen 2 3 4 2 2 2 2" xfId="5038" xr:uid="{F03E1332-4A68-4617-8F3E-7101BED14D0A}"/>
    <cellStyle name="AggGreen 2 3 4 2 2 3" xfId="2842" xr:uid="{A91F1D62-EEA3-4392-853E-09C51E25F52E}"/>
    <cellStyle name="AggGreen 2 3 4 2 3" xfId="2456" xr:uid="{3FA0D410-0300-40EC-A25A-AB57135DF523}"/>
    <cellStyle name="AggGreen 2 3 4 2 3 2" xfId="5598" xr:uid="{E56375FD-B984-44BA-BC2D-DCE80A8BD335}"/>
    <cellStyle name="AggGreen 2 3 4 2 4" xfId="3442" xr:uid="{3653E920-7AA2-4ABB-9187-0EE1DCFD921D}"/>
    <cellStyle name="AggGreen 2 3 4 3" xfId="1120" xr:uid="{1BC8E4BB-5F72-4F39-81E6-9559A7077B79}"/>
    <cellStyle name="AggGreen 2 3 4 3 2" xfId="2261" xr:uid="{1DFF14DD-0ECE-4278-9828-22C0EAA83188}"/>
    <cellStyle name="AggGreen 2 3 4 3 2 2" xfId="5403" xr:uid="{C8C828A2-E9F0-4056-B668-2AD3471C78C8}"/>
    <cellStyle name="AggGreen 2 3 4 3 3" xfId="3234" xr:uid="{D9C32470-C485-4922-A363-B7618FECFFAE}"/>
    <cellStyle name="AggGreen 2 3 4 4" xfId="679" xr:uid="{A56686CD-83B3-4CA5-8BD3-5F73EEAA5E3C}"/>
    <cellStyle name="AggGreen 2 3 4 4 2" xfId="1850" xr:uid="{4492908E-2A4C-4277-A74F-099AE5320EE4}"/>
    <cellStyle name="AggGreen 2 3 4 4 2 2" xfId="4992" xr:uid="{0F923BE2-953D-4556-8BEC-F34690EB0394}"/>
    <cellStyle name="AggGreen 2 3 4 4 3" xfId="2795" xr:uid="{65E88C7A-6FEE-4D4C-9150-E4DBBB74A84E}"/>
    <cellStyle name="AggGreen 2 3 4 5" xfId="1833" xr:uid="{47387CCB-4B65-4255-BA73-18216B0C1E68}"/>
    <cellStyle name="AggGreen 2 3 4 5 2" xfId="4975" xr:uid="{7B11CBC5-769B-468E-90BF-01BFB36ECEF4}"/>
    <cellStyle name="AggGreen 2 3 4 6" xfId="2778" xr:uid="{9F00387A-C49F-40A3-9557-C88A98979050}"/>
    <cellStyle name="AggGreen 2 3 5" xfId="817" xr:uid="{79F7B096-031B-4129-A59D-A577843855D8}"/>
    <cellStyle name="AggGreen 2 3 5 2" xfId="1977" xr:uid="{4E239531-AE55-46C8-8AEF-DE1C2498C631}"/>
    <cellStyle name="AggGreen 2 3 5 2 2" xfId="5119" xr:uid="{76C27FC7-FC9D-4845-882B-75C90AA87F9E}"/>
    <cellStyle name="AggGreen 2 3 5 3" xfId="2931" xr:uid="{6FEAE286-9E89-42F9-AAF3-DC37CCF1A025}"/>
    <cellStyle name="AggGreen 2 3 6" xfId="1360" xr:uid="{6769A275-B004-4D37-B74B-2B6A6587CE4A}"/>
    <cellStyle name="AggGreen 2 3 6 2" xfId="2482" xr:uid="{FBD19E82-E81E-4604-8092-B687007FB004}"/>
    <cellStyle name="AggGreen 2 3 6 2 2" xfId="5623" xr:uid="{CE348E34-FA1F-4FD5-B532-24F517CA19B4}"/>
    <cellStyle name="AggGreen 2 3 6 3" xfId="3468" xr:uid="{D6BBC8D8-76A1-4F61-9D85-319F0E06BC1C}"/>
    <cellStyle name="AggGreen 2 3 7" xfId="1626" xr:uid="{A308D90F-C408-44A0-9B92-A3070E060BC2}"/>
    <cellStyle name="AggGreen 2 3 7 2" xfId="4771" xr:uid="{C3B587CA-652F-4CAC-A7E4-75AF60317025}"/>
    <cellStyle name="AggGreen 2 3 8" xfId="5" xr:uid="{90BC2217-3D56-42C0-877A-CB5A8786E1B4}"/>
    <cellStyle name="AggGreen 2 4" xfId="6779" xr:uid="{5D252668-5459-4CC3-9429-AF800B1ADE7E}"/>
    <cellStyle name="AggGreen 3" xfId="396" xr:uid="{FEFC566B-AE32-4667-9634-51A7ED423343}"/>
    <cellStyle name="AggGreen 3 2" xfId="523" xr:uid="{B713517E-60ED-4665-A6C7-81DF9459F9D5}"/>
    <cellStyle name="AggGreen 3 2 2" xfId="1198" xr:uid="{41152E86-0C95-429F-93B5-B0258C22D405}"/>
    <cellStyle name="AggGreen 3 2 2 2" xfId="964" xr:uid="{D0CD1E6D-B723-42DF-A7DF-0A228DC184C8}"/>
    <cellStyle name="AggGreen 3 2 2 2 2" xfId="2116" xr:uid="{9F890383-6D2A-43B6-8350-82151F360F6C}"/>
    <cellStyle name="AggGreen 3 2 2 2 2 2" xfId="5258" xr:uid="{EE7CB5A9-FB44-4B7E-8B93-0555EDCC0F51}"/>
    <cellStyle name="AggGreen 3 2 2 2 3" xfId="3078" xr:uid="{61DFB6DB-A13C-441D-9FDA-CEB1FAB77EE1}"/>
    <cellStyle name="AggGreen 3 2 2 3" xfId="2329" xr:uid="{2E601932-73AA-4561-AA38-EFFCED159A99}"/>
    <cellStyle name="AggGreen 3 2 2 3 2" xfId="5471" xr:uid="{5F0C6497-65D4-4070-83FF-0C230C7E2E99}"/>
    <cellStyle name="AggGreen 3 2 2 4" xfId="3306" xr:uid="{20C1F648-5FDB-4995-AA34-08BBEA01F212}"/>
    <cellStyle name="AggGreen 3 2 3" xfId="984" xr:uid="{F7294A0F-B164-4F9F-B37F-FB43A3C65F30}"/>
    <cellStyle name="AggGreen 3 2 3 2" xfId="2135" xr:uid="{9986B5DE-B64D-4FB3-96CB-E12A6FD6A2B8}"/>
    <cellStyle name="AggGreen 3 2 3 2 2" xfId="5277" xr:uid="{EF6ED378-5955-4000-87CD-3AD9150408A1}"/>
    <cellStyle name="AggGreen 3 2 3 3" xfId="3098" xr:uid="{2EFA2E95-1581-4721-84F8-78506B21A5D1}"/>
    <cellStyle name="AggGreen 3 2 4" xfId="1534" xr:uid="{3EFDF7BB-DFA8-4784-B8EC-F96DED319113}"/>
    <cellStyle name="AggGreen 3 2 4 2" xfId="2642" xr:uid="{A84B7F30-C69F-4283-9497-1E7052231038}"/>
    <cellStyle name="AggGreen 3 2 4 2 2" xfId="5783" xr:uid="{1DD6025B-651E-45E9-95A2-BC3242076100}"/>
    <cellStyle name="AggGreen 3 2 4 3" xfId="3642" xr:uid="{713A5E5E-BE6D-440C-BE92-0F9E8DBF7C77}"/>
    <cellStyle name="AggGreen 3 2 5" xfId="1706" xr:uid="{9F2595F9-21E9-4FD2-AAD3-8BF309BBBB46}"/>
    <cellStyle name="AggGreen 3 2 5 2" xfId="4848" xr:uid="{47C32441-F0FC-4F2B-93E8-538BCADD2D78}"/>
    <cellStyle name="AggGreen 3 2 6" xfId="1605" xr:uid="{43DAF14B-D104-4227-93C6-D195AB63C37B}"/>
    <cellStyle name="AggGreen 3 3" xfId="1163" xr:uid="{80B4D2D9-29B6-4793-8192-F1EB9113534D}"/>
    <cellStyle name="AggGreen 3 3 2" xfId="691" xr:uid="{DE476994-0A59-4862-B2C1-1FE3E7574889}"/>
    <cellStyle name="AggGreen 3 3 2 2" xfId="1861" xr:uid="{59AF2C2D-0A92-4C04-809D-8E965B32DF97}"/>
    <cellStyle name="AggGreen 3 3 2 2 2" xfId="5003" xr:uid="{7353AB47-0BFE-4CF1-BBD2-7FB491910E2F}"/>
    <cellStyle name="AggGreen 3 3 2 3" xfId="2807" xr:uid="{07B4417A-1E55-4EA6-92B3-6BF1BC9E7BBB}"/>
    <cellStyle name="AggGreen 3 3 3" xfId="2294" xr:uid="{D3DAC424-9F94-4A70-8348-2D18371AF9EC}"/>
    <cellStyle name="AggGreen 3 3 3 2" xfId="5436" xr:uid="{9BE68203-3520-4DA4-B65F-078C77C55A9C}"/>
    <cellStyle name="AggGreen 3 3 4" xfId="3271" xr:uid="{C45F2B12-A734-466A-A1E0-CF913A3E51FE}"/>
    <cellStyle name="AggGreen 3 4" xfId="4078" xr:uid="{27E3589C-3D0F-4F52-88EA-EA8F4D83C37B}"/>
    <cellStyle name="AggGreen 4" xfId="254" xr:uid="{604D2D6E-B7EB-4AF5-8DDB-B14E5AAD9824}"/>
    <cellStyle name="AggGreen 4 2" xfId="593" xr:uid="{F41749BC-EF5D-4B8C-B33F-C9027B4B6A12}"/>
    <cellStyle name="AggGreen 4 2 2" xfId="1268" xr:uid="{56978ADD-024A-4DA2-88D4-F7B91AD5D320}"/>
    <cellStyle name="AggGreen 4 2 2 2" xfId="949" xr:uid="{EB04B2C9-FAE9-4F11-9650-FE787C8570E7}"/>
    <cellStyle name="AggGreen 4 2 2 2 2" xfId="2101" xr:uid="{D550307D-310B-499D-B06D-8DD85F7AC280}"/>
    <cellStyle name="AggGreen 4 2 2 2 2 2" xfId="5243" xr:uid="{D91E11F8-FAB6-4E0D-92F6-2F3688CF9440}"/>
    <cellStyle name="AggGreen 4 2 2 2 3" xfId="3063" xr:uid="{EB6D6861-1171-4B76-89BE-2ABD7AA5C6D2}"/>
    <cellStyle name="AggGreen 4 2 2 3" xfId="2394" xr:uid="{2CF1FC4D-023E-483C-96BC-130C7040BE0A}"/>
    <cellStyle name="AggGreen 4 2 2 3 2" xfId="5536" xr:uid="{D730DC28-7A7C-4797-AF59-BDF7577FA83E}"/>
    <cellStyle name="AggGreen 4 2 2 4" xfId="3376" xr:uid="{421057C1-8C8C-473B-9B0B-372FE44FB7FA}"/>
    <cellStyle name="AggGreen 4 2 3" xfId="1054" xr:uid="{96A4F4AE-48FE-4278-A9FC-3963D7FD293C}"/>
    <cellStyle name="AggGreen 4 2 3 2" xfId="2200" xr:uid="{6BA489C6-4059-4D8C-9553-FBC6E75E5887}"/>
    <cellStyle name="AggGreen 4 2 3 2 2" xfId="5342" xr:uid="{2C4563A6-291E-4EFC-809B-6EAC6FCC273E}"/>
    <cellStyle name="AggGreen 4 2 3 3" xfId="3168" xr:uid="{0B3A7FC8-B2FA-4F2A-91E3-D9EEA089BB6B}"/>
    <cellStyle name="AggGreen 4 2 4" xfId="1470" xr:uid="{A98DEBAC-CDC4-46BF-82E7-EF4FE68D466C}"/>
    <cellStyle name="AggGreen 4 2 4 2" xfId="2585" xr:uid="{B64CC253-36B8-4C6A-AD78-45C1C4F6A20D}"/>
    <cellStyle name="AggGreen 4 2 4 2 2" xfId="5726" xr:uid="{73AC37D6-0D35-475F-B9A5-E9AE3C86F450}"/>
    <cellStyle name="AggGreen 4 2 4 3" xfId="3578" xr:uid="{7C27662E-8A8A-455C-A8EA-BB4502C93318}"/>
    <cellStyle name="AggGreen 4 2 5" xfId="1772" xr:uid="{ED36984B-5AFE-4154-ACDD-FF81B52F90F5}"/>
    <cellStyle name="AggGreen 4 2 5 2" xfId="4914" xr:uid="{66527509-AF34-4FB4-B6EE-F21095FFE94C}"/>
    <cellStyle name="AggGreen 4 2 6" xfId="2712" xr:uid="{EAC9A940-2A37-4141-8BD8-BD5724C51418}"/>
    <cellStyle name="AggGreen 4 3" xfId="508" xr:uid="{4ABB9D1A-945F-4432-AE72-9A771A8194C3}"/>
    <cellStyle name="AggGreen 4 3 2" xfId="1183" xr:uid="{EF8418E0-BEDB-498C-BDF9-1E8A9A81A11B}"/>
    <cellStyle name="AggGreen 4 3 2 2" xfId="1457" xr:uid="{375B94C6-BD1A-430B-8728-8F4B65EA7BC9}"/>
    <cellStyle name="AggGreen 4 3 2 2 2" xfId="2574" xr:uid="{A65A5237-F500-4836-BB61-5F5FB6BD297C}"/>
    <cellStyle name="AggGreen 4 3 2 2 2 2" xfId="5715" xr:uid="{2765C6AA-F1AF-4A03-B401-653DC0F528DD}"/>
    <cellStyle name="AggGreen 4 3 2 2 3" xfId="3565" xr:uid="{70484398-8BD9-449D-A417-D4F6820E39AF}"/>
    <cellStyle name="AggGreen 4 3 2 3" xfId="2314" xr:uid="{46BD5A5F-0741-4D80-9553-2F7A38E452C1}"/>
    <cellStyle name="AggGreen 4 3 2 3 2" xfId="5456" xr:uid="{3A9DE427-F404-4E19-AEF4-E8FE4F7F1FD2}"/>
    <cellStyle name="AggGreen 4 3 2 4" xfId="3291" xr:uid="{627FABAF-40DC-4B1D-9873-226010939E0C}"/>
    <cellStyle name="AggGreen 4 3 3" xfId="969" xr:uid="{E4DDF3CC-1980-4929-9A66-A703E05ADDCF}"/>
    <cellStyle name="AggGreen 4 3 3 2" xfId="2120" xr:uid="{F475B0C6-8035-4A65-B4F8-9CAE90B1A314}"/>
    <cellStyle name="AggGreen 4 3 3 2 2" xfId="5262" xr:uid="{B4A6C7C5-DD16-4E8F-96AB-19F89FC6729A}"/>
    <cellStyle name="AggGreen 4 3 3 3" xfId="3083" xr:uid="{246721E4-E24E-45EB-93E0-500D6C6E3070}"/>
    <cellStyle name="AggGreen 4 3 4" xfId="1500" xr:uid="{CCB9E73E-6B39-40B5-8AD9-36E9CB768DBE}"/>
    <cellStyle name="AggGreen 4 3 4 2" xfId="2612" xr:uid="{FF63F133-A579-43CC-B5FE-9F829DD4EB64}"/>
    <cellStyle name="AggGreen 4 3 4 2 2" xfId="5753" xr:uid="{FEB01384-467A-4A41-992F-EA7B2BED9AEA}"/>
    <cellStyle name="AggGreen 4 3 4 3" xfId="3608" xr:uid="{F1142DCD-EF22-416E-8893-CC7691C44D40}"/>
    <cellStyle name="AggGreen 4 3 5" xfId="1691" xr:uid="{6F70F448-9EE0-49C8-9473-92B0BB5DDDD2}"/>
    <cellStyle name="AggGreen 4 3 5 2" xfId="4833" xr:uid="{B3168D26-4047-48E6-9E90-913BB34D9999}"/>
    <cellStyle name="AggGreen 4 3 6" xfId="1670" xr:uid="{235B9CED-1839-4B54-87C3-22BF96E48331}"/>
    <cellStyle name="AggGreen 4 4" xfId="626" xr:uid="{78A53878-AA60-40CB-B10C-198F894828A0}"/>
    <cellStyle name="AggGreen 4 4 2" xfId="1301" xr:uid="{16633D0D-54A9-47A0-936A-90A96D83D8D7}"/>
    <cellStyle name="AggGreen 4 4 2 2" xfId="1523" xr:uid="{0A000EEA-BBD9-4479-BC08-612DDA81D311}"/>
    <cellStyle name="AggGreen 4 4 2 2 2" xfId="2633" xr:uid="{A72E4144-4BE2-4C35-AF47-8EAE0FF1BF3B}"/>
    <cellStyle name="AggGreen 4 4 2 2 2 2" xfId="5774" xr:uid="{80D9C825-665D-49CD-AC47-97C9CC3F33EE}"/>
    <cellStyle name="AggGreen 4 4 2 2 3" xfId="3631" xr:uid="{024DEF3B-9775-4E74-B16E-3C031FCFD098}"/>
    <cellStyle name="AggGreen 4 4 2 3" xfId="2427" xr:uid="{B278581B-C47A-4BB8-AEDE-7E0CC7079CCD}"/>
    <cellStyle name="AggGreen 4 4 2 3 2" xfId="5569" xr:uid="{5AFA23DE-3059-4A8D-9874-BC02DEDAC458}"/>
    <cellStyle name="AggGreen 4 4 2 4" xfId="3409" xr:uid="{78AEC3B6-6BE2-4436-BFBD-8E3675C8BB8C}"/>
    <cellStyle name="AggGreen 4 4 3" xfId="1087" xr:uid="{D1499BA7-2C71-492F-8B8F-739256006EE9}"/>
    <cellStyle name="AggGreen 4 4 3 2" xfId="2232" xr:uid="{89C98A61-A53F-4DC6-88C8-733CEB2B35B3}"/>
    <cellStyle name="AggGreen 4 4 3 2 2" xfId="5374" xr:uid="{236B0253-F04F-4D70-96B3-BF40531DF144}"/>
    <cellStyle name="AggGreen 4 4 3 3" xfId="3201" xr:uid="{344ACAD6-E90E-4757-85BD-F0DD97548D58}"/>
    <cellStyle name="AggGreen 4 4 4" xfId="1410" xr:uid="{EA55E185-E125-4568-B504-CC4160C2F8CD}"/>
    <cellStyle name="AggGreen 4 4 4 2" xfId="2529" xr:uid="{4B7E60EA-92BC-445D-8F08-89A89228C89D}"/>
    <cellStyle name="AggGreen 4 4 4 2 2" xfId="5670" xr:uid="{22EFCD6E-7CD3-4FBA-80B1-5F691E1EAF53}"/>
    <cellStyle name="AggGreen 4 4 4 3" xfId="3518" xr:uid="{4CF31505-53B8-4ED9-B91B-FF2F558071B2}"/>
    <cellStyle name="AggGreen 4 4 5" xfId="1804" xr:uid="{B780F338-B9E5-430A-ADFD-B9E266DE7B99}"/>
    <cellStyle name="AggGreen 4 4 5 2" xfId="4946" xr:uid="{41C38C8B-265F-4E14-B956-4626E6A4754E}"/>
    <cellStyle name="AggGreen 4 4 6" xfId="2745" xr:uid="{4E2F2CEC-A44F-440E-A5FD-60DF33B0B6F2}"/>
    <cellStyle name="AggGreen 4 5" xfId="816" xr:uid="{B0722DCF-2B02-4131-8E6B-3DE4BE42748D}"/>
    <cellStyle name="AggGreen 4 5 2" xfId="1976" xr:uid="{8F5DA78C-CDBA-4092-A3FC-5AA08B321AD1}"/>
    <cellStyle name="AggGreen 4 5 2 2" xfId="5118" xr:uid="{489B28D4-50D4-4BAA-AF60-0BD9A5CB4315}"/>
    <cellStyle name="AggGreen 4 5 3" xfId="2930" xr:uid="{54DF76CD-B83A-4E00-8918-9FE8063C69C7}"/>
    <cellStyle name="AggGreen 4 6" xfId="739" xr:uid="{0A601BF7-2499-4615-9FED-8787106A13B6}"/>
    <cellStyle name="AggGreen 4 6 2" xfId="1907" xr:uid="{DDC771D5-FAE7-45D2-B356-AF2870784A4D}"/>
    <cellStyle name="AggGreen 4 6 2 2" xfId="5049" xr:uid="{79C31885-EFED-4F52-82F4-E5EAC4F961FA}"/>
    <cellStyle name="AggGreen 4 6 3" xfId="2853" xr:uid="{001F886B-E43E-4DF6-9DC2-75B44167B273}"/>
    <cellStyle name="AggGreen 4 7" xfId="1625" xr:uid="{B5CF7EFB-AE24-4918-BD78-2A542E537C66}"/>
    <cellStyle name="AggGreen 4 7 2" xfId="4770" xr:uid="{2A0B8A73-912B-4884-A8F3-8E572903D0BD}"/>
    <cellStyle name="AggGreen 4 8" xfId="1663" xr:uid="{E106A901-026B-4813-8238-3EB4784F5CAD}"/>
    <cellStyle name="AggGreen 5" xfId="714" xr:uid="{141DEEC8-E8BF-4024-9A9C-5637FFEB6AA6}"/>
    <cellStyle name="AggGreen 5 2" xfId="1445" xr:uid="{870D2E32-2629-4D92-82FC-C7F237ECB865}"/>
    <cellStyle name="AggGreen 5 2 2" xfId="2562" xr:uid="{3A775C96-8F0D-4F28-B4E4-33ABF4030985}"/>
    <cellStyle name="AggGreen 5 2 2 2" xfId="5703" xr:uid="{8398B48E-EB65-4A91-B043-3044A1B570C7}"/>
    <cellStyle name="AggGreen 5 2 3" xfId="3553" xr:uid="{C2D6C84B-EE2C-4824-AFCD-77AF99A5E68C}"/>
    <cellStyle name="AggGreen 5 3" xfId="1883" xr:uid="{86A62EA6-661B-452A-8490-3FBF54268811}"/>
    <cellStyle name="AggGreen 5 3 2" xfId="5025" xr:uid="{AE218E0C-EB77-4469-86BF-9A1F11313FD9}"/>
    <cellStyle name="AggGreen 5 4" xfId="2829" xr:uid="{6D3A02B0-A013-4D94-A0D8-19C39A67A348}"/>
    <cellStyle name="AggGreen 6" xfId="3780" xr:uid="{97F5AD9C-5959-479A-B1B0-FED3D8F44A2F}"/>
    <cellStyle name="AggGreen_Bbdr" xfId="30" xr:uid="{465CCF91-7B9A-4875-9BBE-FFF272C0954A}"/>
    <cellStyle name="AggGreen12" xfId="27" xr:uid="{C97F6374-2A7C-46F1-AE99-11596A0E1C7F}"/>
    <cellStyle name="AggGreen12 2" xfId="96" xr:uid="{4B85BAAF-C7B0-4B15-817C-1485E4FA9846}"/>
    <cellStyle name="AggGreen12 2 2" xfId="399" xr:uid="{D7B74A6C-9382-420F-9F20-E6BDA58F37DD}"/>
    <cellStyle name="AggGreen12 2 2 2" xfId="592" xr:uid="{E62136EA-45FD-4513-8BC4-02980900511F}"/>
    <cellStyle name="AggGreen12 2 2 2 2" xfId="1267" xr:uid="{10473AD9-D98E-4959-980E-0AD4262E1700}"/>
    <cellStyle name="AggGreen12 2 2 2 2 2" xfId="801" xr:uid="{945BD567-E739-4150-B403-D37BF8415A02}"/>
    <cellStyle name="AggGreen12 2 2 2 2 2 2" xfId="1963" xr:uid="{BA7D9914-0C7F-4E30-8949-9469749BF155}"/>
    <cellStyle name="AggGreen12 2 2 2 2 2 2 2" xfId="5105" xr:uid="{12CB9139-2E34-4C22-9B4B-E9FDDF2DA6E5}"/>
    <cellStyle name="AggGreen12 2 2 2 2 2 3" xfId="2915" xr:uid="{71DA0AEB-B1D2-4120-B7E2-6DCD978F5894}"/>
    <cellStyle name="AggGreen12 2 2 2 2 3" xfId="2393" xr:uid="{4006F8D4-9177-4960-BC31-D18DAECADCE5}"/>
    <cellStyle name="AggGreen12 2 2 2 2 3 2" xfId="5535" xr:uid="{FD9754C3-543A-45B9-8334-F5628FC1BCA0}"/>
    <cellStyle name="AggGreen12 2 2 2 2 4" xfId="3375" xr:uid="{0DCAAB56-9BF2-4B10-A33B-31659B9F3498}"/>
    <cellStyle name="AggGreen12 2 2 2 3" xfId="1053" xr:uid="{400936F2-4031-46D4-90ED-BA4710CCBE0E}"/>
    <cellStyle name="AggGreen12 2 2 2 3 2" xfId="2199" xr:uid="{BB30B32D-66BA-4064-B9C6-A62090E01F83}"/>
    <cellStyle name="AggGreen12 2 2 2 3 2 2" xfId="5341" xr:uid="{E017A114-77A2-4816-965E-AFB7F7740D1D}"/>
    <cellStyle name="AggGreen12 2 2 2 3 3" xfId="3167" xr:uid="{A938701A-16C9-4113-89D9-13322F42C73D}"/>
    <cellStyle name="AggGreen12 2 2 2 4" xfId="909" xr:uid="{0E14DBB7-D37A-4741-99AB-F2A212F93C61}"/>
    <cellStyle name="AggGreen12 2 2 2 4 2" xfId="2063" xr:uid="{15F72DBD-20A1-41BF-A021-4667CF4A2011}"/>
    <cellStyle name="AggGreen12 2 2 2 4 2 2" xfId="5205" xr:uid="{FB081B54-CE9F-4BF7-9C28-272A7FD21F3E}"/>
    <cellStyle name="AggGreen12 2 2 2 4 3" xfId="3023" xr:uid="{D20251FF-E6CE-426F-889B-374AC17C3932}"/>
    <cellStyle name="AggGreen12 2 2 2 5" xfId="1771" xr:uid="{D8D464BA-58A6-46A0-ABDF-18A0F9248C24}"/>
    <cellStyle name="AggGreen12 2 2 2 5 2" xfId="4913" xr:uid="{217AB7C5-5383-4E4A-AB53-7BB48BB16B97}"/>
    <cellStyle name="AggGreen12 2 2 2 6" xfId="2711" xr:uid="{9C353823-8951-49FB-9C57-2E31C2C5D9D1}"/>
    <cellStyle name="AggGreen12 2 2 3" xfId="1166" xr:uid="{D728D1F2-BCD9-457F-9052-D21AA4D35F11}"/>
    <cellStyle name="AggGreen12 2 2 3 2" xfId="1420" xr:uid="{277AB93D-A226-4A3F-B9A6-7C9B22D97DE0}"/>
    <cellStyle name="AggGreen12 2 2 3 2 2" xfId="2539" xr:uid="{9CA9C5EC-D4D5-47AD-9730-18F2F9EB70CA}"/>
    <cellStyle name="AggGreen12 2 2 3 2 2 2" xfId="5680" xr:uid="{898D8A1A-8C53-4BE6-B5FD-408FD928E01B}"/>
    <cellStyle name="AggGreen12 2 2 3 2 3" xfId="3528" xr:uid="{71097F56-43CB-43F5-BA65-A89D0373FEFD}"/>
    <cellStyle name="AggGreen12 2 2 3 3" xfId="2297" xr:uid="{27A44B60-D235-4053-9655-678F644D5251}"/>
    <cellStyle name="AggGreen12 2 2 3 3 2" xfId="5439" xr:uid="{6D2BC233-6ABE-472B-BD1E-C9E0D105506B}"/>
    <cellStyle name="AggGreen12 2 2 3 4" xfId="3274" xr:uid="{9022F7C7-7DB4-4650-BC79-87CAED15D6EE}"/>
    <cellStyle name="AggGreen12 2 2 4" xfId="7597" xr:uid="{C7169A3C-1F9B-4745-917E-955D3D8871E2}"/>
    <cellStyle name="AggGreen12 2 3" xfId="257" xr:uid="{BA02AEE8-BE3D-4541-BF6F-19CB836C499F}"/>
    <cellStyle name="AggGreen12 2 3 2" xfId="596" xr:uid="{565BDD66-B09D-42B1-8257-80C4C44C5DB6}"/>
    <cellStyle name="AggGreen12 2 3 2 2" xfId="1271" xr:uid="{FE80722B-16D2-4C4F-B2D8-77E593248790}"/>
    <cellStyle name="AggGreen12 2 3 2 2 2" xfId="763" xr:uid="{2A4DAD9C-0050-4C13-A33F-E87D706220D9}"/>
    <cellStyle name="AggGreen12 2 3 2 2 2 2" xfId="1928" xr:uid="{11213D77-5070-4427-B65A-FA83EAD0C34C}"/>
    <cellStyle name="AggGreen12 2 3 2 2 2 2 2" xfId="5070" xr:uid="{7AD8F068-5BA7-4167-8F04-8125456C5629}"/>
    <cellStyle name="AggGreen12 2 3 2 2 2 3" xfId="2877" xr:uid="{4F582FAD-BD14-44ED-B5F6-1F53416B081F}"/>
    <cellStyle name="AggGreen12 2 3 2 2 3" xfId="2397" xr:uid="{969E0474-9EE9-4EDA-B144-F26E26E0E42A}"/>
    <cellStyle name="AggGreen12 2 3 2 2 3 2" xfId="5539" xr:uid="{787149BB-4F95-436E-84FB-293C8ECF0698}"/>
    <cellStyle name="AggGreen12 2 3 2 2 4" xfId="3379" xr:uid="{05E2455B-44D0-4FD0-841F-32A1257C3E45}"/>
    <cellStyle name="AggGreen12 2 3 2 3" xfId="1057" xr:uid="{BEAA990E-4FBC-4804-9088-93A931E4C516}"/>
    <cellStyle name="AggGreen12 2 3 2 3 2" xfId="2203" xr:uid="{5E3F02D5-0371-4238-A0A6-88FCEB105831}"/>
    <cellStyle name="AggGreen12 2 3 2 3 2 2" xfId="5345" xr:uid="{3A10B4AF-6C6B-459B-9FC0-0C72C4DA8EC6}"/>
    <cellStyle name="AggGreen12 2 3 2 3 3" xfId="3171" xr:uid="{D08C563B-FFE7-4EC8-9B86-1372D8FADCDB}"/>
    <cellStyle name="AggGreen12 2 3 2 4" xfId="844" xr:uid="{8E58048E-A95A-47D4-94EE-49D4BEA755EC}"/>
    <cellStyle name="AggGreen12 2 3 2 4 2" xfId="2003" xr:uid="{7C382489-8656-45DC-8501-C1F66F6251B3}"/>
    <cellStyle name="AggGreen12 2 3 2 4 2 2" xfId="5145" xr:uid="{7B2D4692-8636-430C-9F2E-D36F85976325}"/>
    <cellStyle name="AggGreen12 2 3 2 4 3" xfId="2958" xr:uid="{5DC268B1-0255-460C-BE20-D9A46A69B838}"/>
    <cellStyle name="AggGreen12 2 3 2 5" xfId="1775" xr:uid="{19FDA7FB-B3BE-4B57-93BC-05F0ADDFFE46}"/>
    <cellStyle name="AggGreen12 2 3 2 5 2" xfId="4917" xr:uid="{F40D6522-1534-4FF2-A2EC-3FE03AEFD48B}"/>
    <cellStyle name="AggGreen12 2 3 2 6" xfId="2715" xr:uid="{44F023C0-B60E-4C8D-8F08-106646C2F098}"/>
    <cellStyle name="AggGreen12 2 3 3" xfId="545" xr:uid="{D0C83DC6-362C-4A2D-A584-7BB9FEC064AD}"/>
    <cellStyle name="AggGreen12 2 3 3 2" xfId="1220" xr:uid="{CAAC66B1-04AE-4428-8EFC-FD08302F444B}"/>
    <cellStyle name="AggGreen12 2 3 3 2 2" xfId="791" xr:uid="{6D6E3B72-61A6-4A34-AF0A-CED9FE143807}"/>
    <cellStyle name="AggGreen12 2 3 3 2 2 2" xfId="1953" xr:uid="{1D542542-9BAB-48C7-807D-381F01924D34}"/>
    <cellStyle name="AggGreen12 2 3 3 2 2 2 2" xfId="5095" xr:uid="{7C4D3E9D-B17C-476A-9C34-C59C2CEC0FBA}"/>
    <cellStyle name="AggGreen12 2 3 3 2 2 3" xfId="2905" xr:uid="{8AC66566-D7A4-4FB1-9E8F-48659C186ACB}"/>
    <cellStyle name="AggGreen12 2 3 3 2 3" xfId="2348" xr:uid="{6FCA8AA1-7A44-4011-AB6B-0048071F20C9}"/>
    <cellStyle name="AggGreen12 2 3 3 2 3 2" xfId="5490" xr:uid="{3E4FB121-B16F-454B-96E3-3E376BF4ED41}"/>
    <cellStyle name="AggGreen12 2 3 3 2 4" xfId="3328" xr:uid="{3F84A3E6-BC92-48EE-A824-CA41AE06AE67}"/>
    <cellStyle name="AggGreen12 2 3 3 3" xfId="1006" xr:uid="{5D3C55B1-C4B7-4C96-92B5-77D6D9204CE4}"/>
    <cellStyle name="AggGreen12 2 3 3 3 2" xfId="2154" xr:uid="{2EF8BC56-A162-424E-9E6A-1EC8CE243FEA}"/>
    <cellStyle name="AggGreen12 2 3 3 3 2 2" xfId="5296" xr:uid="{0E7FEBCB-F426-4F1B-8385-2381B1F4913D}"/>
    <cellStyle name="AggGreen12 2 3 3 3 3" xfId="3120" xr:uid="{0B508778-A532-4ABB-A489-56EF0560E7E7}"/>
    <cellStyle name="AggGreen12 2 3 3 4" xfId="678" xr:uid="{CF84E5AB-6754-47BC-A6C6-C85B6F21A435}"/>
    <cellStyle name="AggGreen12 2 3 3 4 2" xfId="1849" xr:uid="{9171C251-2D6F-4372-8C87-A941F55E9C38}"/>
    <cellStyle name="AggGreen12 2 3 3 4 2 2" xfId="4991" xr:uid="{AE7EECD1-8679-4436-B37D-1CD67641044E}"/>
    <cellStyle name="AggGreen12 2 3 3 4 3" xfId="2794" xr:uid="{4F4BC4B5-10EA-454C-BC71-4A49296FEC26}"/>
    <cellStyle name="AggGreen12 2 3 3 5" xfId="1726" xr:uid="{9A0EA066-8DF5-497A-A156-9269C14E0783}"/>
    <cellStyle name="AggGreen12 2 3 3 5 2" xfId="4868" xr:uid="{CECD8E84-BDF3-4237-9508-35EACAA0E277}"/>
    <cellStyle name="AggGreen12 2 3 3 6" xfId="1602" xr:uid="{8163E398-1200-44C7-95DB-F61E3EF8847E}"/>
    <cellStyle name="AggGreen12 2 3 4" xfId="625" xr:uid="{806A65BA-640D-49C4-8C20-352FDA58B42F}"/>
    <cellStyle name="AggGreen12 2 3 4 2" xfId="1300" xr:uid="{56542ACF-B4E0-4ABA-8C1D-260F1334C00A}"/>
    <cellStyle name="AggGreen12 2 3 4 2 2" xfId="1423" xr:uid="{0893421D-07D6-47AB-915A-211095A9A1B7}"/>
    <cellStyle name="AggGreen12 2 3 4 2 2 2" xfId="2542" xr:uid="{985ECEB5-F2AD-4A3A-ADD9-53F3EB31C71D}"/>
    <cellStyle name="AggGreen12 2 3 4 2 2 2 2" xfId="5683" xr:uid="{A9F03FFD-F301-4F28-9FD0-A4A1CD1D87AA}"/>
    <cellStyle name="AggGreen12 2 3 4 2 2 3" xfId="3531" xr:uid="{075644CB-7C21-4102-8E6F-D04543C4E9F5}"/>
    <cellStyle name="AggGreen12 2 3 4 2 3" xfId="2426" xr:uid="{0DD31671-CFE3-4168-9CAA-35E277BF36C9}"/>
    <cellStyle name="AggGreen12 2 3 4 2 3 2" xfId="5568" xr:uid="{FB943D7B-B3B2-44D9-9C6A-C715FDB3B53C}"/>
    <cellStyle name="AggGreen12 2 3 4 2 4" xfId="3408" xr:uid="{A31164DC-9D82-4A25-A144-8C01D94308C8}"/>
    <cellStyle name="AggGreen12 2 3 4 3" xfId="1086" xr:uid="{10F64B6D-7E22-456C-9ABE-647FCF541D04}"/>
    <cellStyle name="AggGreen12 2 3 4 3 2" xfId="2231" xr:uid="{0203AC56-5191-4F1A-A41B-6FD366430D8B}"/>
    <cellStyle name="AggGreen12 2 3 4 3 2 2" xfId="5373" xr:uid="{D8078F3B-85C3-4540-B124-3F6C64FB29AD}"/>
    <cellStyle name="AggGreen12 2 3 4 3 3" xfId="3200" xr:uid="{AA8EF2C7-6E12-4C8D-8677-60C442F4D69D}"/>
    <cellStyle name="AggGreen12 2 3 4 4" xfId="1512" xr:uid="{EC9DCB9D-D605-44D1-B28B-BF4A05BD4138}"/>
    <cellStyle name="AggGreen12 2 3 4 4 2" xfId="2624" xr:uid="{6AD7C5BD-0BE6-436F-9649-E9A520BBFA11}"/>
    <cellStyle name="AggGreen12 2 3 4 4 2 2" xfId="5765" xr:uid="{2C986B1E-0C70-4DFD-9CAD-59B0491D7CE0}"/>
    <cellStyle name="AggGreen12 2 3 4 4 3" xfId="3620" xr:uid="{46F5E876-8BCF-4991-9BBA-3AC79FF7ADC6}"/>
    <cellStyle name="AggGreen12 2 3 4 5" xfId="1803" xr:uid="{13CEECA3-3EA0-45CB-BC50-F76D61F34733}"/>
    <cellStyle name="AggGreen12 2 3 4 5 2" xfId="4945" xr:uid="{BAA4DC95-A5D6-49A6-903F-9F14C479F32B}"/>
    <cellStyle name="AggGreen12 2 3 4 6" xfId="2744" xr:uid="{32702DD5-71EC-4F1F-85C0-AAABB7D68FB3}"/>
    <cellStyle name="AggGreen12 2 3 5" xfId="819" xr:uid="{A0160856-BE48-415D-A727-4FD47F2022DD}"/>
    <cellStyle name="AggGreen12 2 3 5 2" xfId="1979" xr:uid="{E53125F6-184A-4438-80B2-C6C59368A394}"/>
    <cellStyle name="AggGreen12 2 3 5 2 2" xfId="5121" xr:uid="{82C9F375-EBFD-47CC-8775-7EFFD8D4373A}"/>
    <cellStyle name="AggGreen12 2 3 5 3" xfId="2933" xr:uid="{678AAFFB-21C2-4232-8C44-B2E5D9263576}"/>
    <cellStyle name="AggGreen12 2 3 6" xfId="735" xr:uid="{743FD8CE-4AB5-4D67-BF7F-266230D4D524}"/>
    <cellStyle name="AggGreen12 2 3 6 2" xfId="1903" xr:uid="{3AB4353D-449C-48F4-A2AB-168D82C7D938}"/>
    <cellStyle name="AggGreen12 2 3 6 2 2" xfId="5045" xr:uid="{411F538C-E0D9-410E-AB3C-BCFB9B5BFFE6}"/>
    <cellStyle name="AggGreen12 2 3 6 3" xfId="2849" xr:uid="{08059AE2-6276-44E4-966C-ADBE48A13E30}"/>
    <cellStyle name="AggGreen12 2 3 7" xfId="1628" xr:uid="{DDE43BC0-43F8-4B14-8DE6-90D38ABA54EF}"/>
    <cellStyle name="AggGreen12 2 3 7 2" xfId="4773" xr:uid="{A0F0A710-82C4-4337-8A12-0AE53DE7924E}"/>
    <cellStyle name="AggGreen12 2 3 8" xfId="1594" xr:uid="{8A48A141-9575-4E19-BC50-39D36E9D2DFE}"/>
    <cellStyle name="AggGreen12 2 4" xfId="6525" xr:uid="{33D85787-0112-44D9-9C2D-A16F311676FE}"/>
    <cellStyle name="AggGreen12 3" xfId="398" xr:uid="{5A7AB052-33E8-4763-9FF6-5B172EF2676F}"/>
    <cellStyle name="AggGreen12 3 2" xfId="522" xr:uid="{47D89A21-27DA-4F21-8424-A6B0938EB4BC}"/>
    <cellStyle name="AggGreen12 3 2 2" xfId="1197" xr:uid="{A4FFC213-D61B-4C75-9E42-5B86AD1BF2DF}"/>
    <cellStyle name="AggGreen12 3 2 2 2" xfId="705" xr:uid="{C28590A8-6CD5-40A6-AB64-F4D31573BA09}"/>
    <cellStyle name="AggGreen12 3 2 2 2 2" xfId="1875" xr:uid="{708E5C4C-62B0-4F69-B00D-5DE93956A453}"/>
    <cellStyle name="AggGreen12 3 2 2 2 2 2" xfId="5017" xr:uid="{F4F83CEF-C8B3-4F8B-89E2-E7C335EE31E7}"/>
    <cellStyle name="AggGreen12 3 2 2 2 3" xfId="2821" xr:uid="{38BD3645-F3F3-493D-8956-CBD6E46870AA}"/>
    <cellStyle name="AggGreen12 3 2 2 3" xfId="2328" xr:uid="{7832F5FF-F2C2-48C2-8323-9084572D914B}"/>
    <cellStyle name="AggGreen12 3 2 2 3 2" xfId="5470" xr:uid="{58A0AAD0-895B-4E1E-BA14-AF13EF3AC3CF}"/>
    <cellStyle name="AggGreen12 3 2 2 4" xfId="3305" xr:uid="{A3ED0294-7123-4815-9C38-6DED41095301}"/>
    <cellStyle name="AggGreen12 3 2 3" xfId="983" xr:uid="{83CE04F1-78DC-423A-BB99-03C44D6383ED}"/>
    <cellStyle name="AggGreen12 3 2 3 2" xfId="2134" xr:uid="{405BB989-42A7-4B47-9634-84329D907FA6}"/>
    <cellStyle name="AggGreen12 3 2 3 2 2" xfId="5276" xr:uid="{9A68B18C-D052-4934-8880-95B9C5BF2470}"/>
    <cellStyle name="AggGreen12 3 2 3 3" xfId="3097" xr:uid="{09522EA7-4E44-471A-B101-44CD8EEC7F2F}"/>
    <cellStyle name="AggGreen12 3 2 4" xfId="1441" xr:uid="{8CDE240B-7C26-4567-BB50-3B40DACA83D2}"/>
    <cellStyle name="AggGreen12 3 2 4 2" xfId="2558" xr:uid="{4D6D0468-4FD7-41CD-AB7E-683DCB90E2A6}"/>
    <cellStyle name="AggGreen12 3 2 4 2 2" xfId="5699" xr:uid="{F93BCB61-BEA8-4707-9504-6BC6D5C2B2DA}"/>
    <cellStyle name="AggGreen12 3 2 4 3" xfId="3549" xr:uid="{28B50773-0AA3-4792-854D-0914E4FE3CC8}"/>
    <cellStyle name="AggGreen12 3 2 5" xfId="1705" xr:uid="{3EDF7048-53E9-481A-AC73-E96C86D888F3}"/>
    <cellStyle name="AggGreen12 3 2 5 2" xfId="4847" xr:uid="{0F8AF120-6D70-4E2B-934C-2CC82585B54C}"/>
    <cellStyle name="AggGreen12 3 2 6" xfId="1572" xr:uid="{06B90F64-E8DA-4D88-9459-7B2B8C2FDDA1}"/>
    <cellStyle name="AggGreen12 3 3" xfId="1165" xr:uid="{2112EDCE-C7F1-4F91-9626-28098AB5C083}"/>
    <cellStyle name="AggGreen12 3 3 2" xfId="1522" xr:uid="{A4E2341C-56C0-4021-9890-EEEFCCF38548}"/>
    <cellStyle name="AggGreen12 3 3 2 2" xfId="2632" xr:uid="{E98ED3C9-2E74-4D11-8815-57BBDFA57AF8}"/>
    <cellStyle name="AggGreen12 3 3 2 2 2" xfId="5773" xr:uid="{3A9067F9-CD1A-49FB-BB23-47533D2D24FF}"/>
    <cellStyle name="AggGreen12 3 3 2 3" xfId="3630" xr:uid="{F05497F1-F511-4B57-AFB6-363024CACF69}"/>
    <cellStyle name="AggGreen12 3 3 3" xfId="2296" xr:uid="{6268FECC-55EF-4613-8BD1-34241D74FA59}"/>
    <cellStyle name="AggGreen12 3 3 3 2" xfId="5438" xr:uid="{CBEB7F2F-5958-474E-A915-412F1E4381D1}"/>
    <cellStyle name="AggGreen12 3 3 4" xfId="3273" xr:uid="{F602446B-0387-4C2B-AC9F-E69E4F6BA858}"/>
    <cellStyle name="AggGreen12 3 4" xfId="6552" xr:uid="{D5364D8D-C36D-4276-80BF-591F28FBC3C0}"/>
    <cellStyle name="AggGreen12 4" xfId="256" xr:uid="{169BFCAD-1D46-4FCF-BC8C-169547BD1EE7}"/>
    <cellStyle name="AggGreen12 4 2" xfId="595" xr:uid="{232191FC-D10D-4689-B5CB-11B846AAD600}"/>
    <cellStyle name="AggGreen12 4 2 2" xfId="1270" xr:uid="{60271B12-098D-44B4-B2C1-998A7BF1A3C5}"/>
    <cellStyle name="AggGreen12 4 2 2 2" xfId="942" xr:uid="{978D9F63-65A4-498A-B1F9-34A69B732F6B}"/>
    <cellStyle name="AggGreen12 4 2 2 2 2" xfId="2094" xr:uid="{E3BF32D1-C29D-4173-9BF9-92C4A69FBCEC}"/>
    <cellStyle name="AggGreen12 4 2 2 2 2 2" xfId="5236" xr:uid="{EB8995C5-182C-44F0-B024-7DA723CD68E9}"/>
    <cellStyle name="AggGreen12 4 2 2 2 3" xfId="3056" xr:uid="{EB845337-D5F2-4DC5-ACF2-E306E845AC24}"/>
    <cellStyle name="AggGreen12 4 2 2 3" xfId="2396" xr:uid="{5DDD7982-FDF5-4DB6-B613-147F6F60D9F6}"/>
    <cellStyle name="AggGreen12 4 2 2 3 2" xfId="5538" xr:uid="{8977B84B-E6A4-4745-844C-DA0E909A4BBB}"/>
    <cellStyle name="AggGreen12 4 2 2 4" xfId="3378" xr:uid="{A025297D-5FC9-40BD-A48C-CFC477B0138D}"/>
    <cellStyle name="AggGreen12 4 2 3" xfId="1056" xr:uid="{3C46F3BA-E8EE-459A-B2B7-C48AC903408A}"/>
    <cellStyle name="AggGreen12 4 2 3 2" xfId="2202" xr:uid="{186F40FD-5E51-4A7A-AE00-1E35F3766DC3}"/>
    <cellStyle name="AggGreen12 4 2 3 2 2" xfId="5344" xr:uid="{BFD44CBD-7841-4382-8922-1C03444190D6}"/>
    <cellStyle name="AggGreen12 4 2 3 3" xfId="3170" xr:uid="{9B8DE601-E969-42B6-87EB-24F1EE04B877}"/>
    <cellStyle name="AggGreen12 4 2 4" xfId="1346" xr:uid="{BA377314-42B1-4495-99CF-0009774B5E25}"/>
    <cellStyle name="AggGreen12 4 2 4 2" xfId="2468" xr:uid="{275ACD2F-B485-4F6C-8242-739107A45389}"/>
    <cellStyle name="AggGreen12 4 2 4 2 2" xfId="5610" xr:uid="{662618BF-449B-46F8-B9AD-BBD1FA68E186}"/>
    <cellStyle name="AggGreen12 4 2 4 3" xfId="3454" xr:uid="{6D3FAD9D-68F1-40E3-9294-A7A9436626FE}"/>
    <cellStyle name="AggGreen12 4 2 5" xfId="1774" xr:uid="{3492DFFC-E417-4ED6-A5DC-AFE12A3FA487}"/>
    <cellStyle name="AggGreen12 4 2 5 2" xfId="4916" xr:uid="{5D5EC66D-1C4E-4284-8600-02965105D5AB}"/>
    <cellStyle name="AggGreen12 4 2 6" xfId="2714" xr:uid="{582A0C2B-3FCB-4458-AA8A-58F77981564D}"/>
    <cellStyle name="AggGreen12 4 3" xfId="647" xr:uid="{24017A1B-4412-4C9B-98BE-CF614372292E}"/>
    <cellStyle name="AggGreen12 4 3 2" xfId="1322" xr:uid="{B20B41BE-AC99-45A6-951F-C9BF4D3B1F27}"/>
    <cellStyle name="AggGreen12 4 3 2 2" xfId="674" xr:uid="{82B43BA8-72BE-44D6-AAAD-6F6C6A8343F2}"/>
    <cellStyle name="AggGreen12 4 3 2 2 2" xfId="1845" xr:uid="{B16BC21B-BD5F-49D7-895E-A07CCFD29A25}"/>
    <cellStyle name="AggGreen12 4 3 2 2 2 2" xfId="4987" xr:uid="{57857146-8FB5-4253-8FF4-C4B386EDE677}"/>
    <cellStyle name="AggGreen12 4 3 2 2 3" xfId="2790" xr:uid="{A50A901F-A3DE-4937-AA4F-1ACB8F883126}"/>
    <cellStyle name="AggGreen12 4 3 2 3" xfId="2446" xr:uid="{1A9AC485-8184-4CF1-A238-A365FE7DA707}"/>
    <cellStyle name="AggGreen12 4 3 2 3 2" xfId="5588" xr:uid="{56F19D73-DE0D-4296-AABF-733EC3EF7EDC}"/>
    <cellStyle name="AggGreen12 4 3 2 4" xfId="3430" xr:uid="{40961C5B-95A2-4AA7-ACB9-65C705B0018C}"/>
    <cellStyle name="AggGreen12 4 3 3" xfId="1108" xr:uid="{0C9A9E5D-AA48-4E66-A46D-EF664FCC03AA}"/>
    <cellStyle name="AggGreen12 4 3 3 2" xfId="2251" xr:uid="{E03B05DB-F988-403B-8C88-2FD08D08A095}"/>
    <cellStyle name="AggGreen12 4 3 3 2 2" xfId="5393" xr:uid="{80E9C560-0B0D-42DD-B0D7-335E5FDC7E53}"/>
    <cellStyle name="AggGreen12 4 3 3 3" xfId="3222" xr:uid="{F1ED5D7E-22B8-4598-8976-4FC8E8429F73}"/>
    <cellStyle name="AggGreen12 4 3 4" xfId="904" xr:uid="{0D0CCC61-FB8F-484C-B8FF-C41FA7322730}"/>
    <cellStyle name="AggGreen12 4 3 4 2" xfId="2059" xr:uid="{E611DDD6-6D23-4918-B710-4D23A2432DBE}"/>
    <cellStyle name="AggGreen12 4 3 4 2 2" xfId="5201" xr:uid="{0E84F436-3F6F-4C17-A44C-0E57808C23F8}"/>
    <cellStyle name="AggGreen12 4 3 4 3" xfId="3018" xr:uid="{A2F5B6C0-0DC5-4763-B16E-5A87BF31064C}"/>
    <cellStyle name="AggGreen12 4 3 5" xfId="1823" xr:uid="{52C26D90-3C55-4CBC-A314-001B64ECCB81}"/>
    <cellStyle name="AggGreen12 4 3 5 2" xfId="4965" xr:uid="{4527804B-2468-4F43-81CF-C63B71372495}"/>
    <cellStyle name="AggGreen12 4 3 6" xfId="2766" xr:uid="{D2E609A5-6686-4CC7-871F-E8DA36BA8399}"/>
    <cellStyle name="AggGreen12 4 4" xfId="658" xr:uid="{618DCBEB-2645-4953-9481-1561B99720B6}"/>
    <cellStyle name="AggGreen12 4 4 2" xfId="1333" xr:uid="{DC6B9043-9E7B-4E08-8AD4-0346EB072E6F}"/>
    <cellStyle name="AggGreen12 4 4 2 2" xfId="753" xr:uid="{7B58A95A-E11C-46CB-93C0-9ECBE9360E31}"/>
    <cellStyle name="AggGreen12 4 4 2 2 2" xfId="1919" xr:uid="{A0231870-AB2C-4184-A198-AF815DCA459C}"/>
    <cellStyle name="AggGreen12 4 4 2 2 2 2" xfId="5061" xr:uid="{3169D6CC-5F01-4839-8518-3EA6174AC52D}"/>
    <cellStyle name="AggGreen12 4 4 2 2 3" xfId="2867" xr:uid="{55B4EA5C-1493-4033-BEC3-C58FDE2ACE52}"/>
    <cellStyle name="AggGreen12 4 4 2 3" xfId="2455" xr:uid="{F2D0031C-5816-4B02-BDC2-22093ACA91C9}"/>
    <cellStyle name="AggGreen12 4 4 2 3 2" xfId="5597" xr:uid="{45317D65-3D2D-4091-B173-3CC54DE3B8C0}"/>
    <cellStyle name="AggGreen12 4 4 2 4" xfId="3441" xr:uid="{A9CEDAAF-C96F-4C80-AEEE-88032B517802}"/>
    <cellStyle name="AggGreen12 4 4 3" xfId="1119" xr:uid="{DE00C007-F35E-456F-B55A-8579F672486F}"/>
    <cellStyle name="AggGreen12 4 4 3 2" xfId="2260" xr:uid="{7B09765B-08EE-4EA9-8DDA-11FFE327FECB}"/>
    <cellStyle name="AggGreen12 4 4 3 2 2" xfId="5402" xr:uid="{87913F10-F9D2-4B92-BE78-26B42187BB4E}"/>
    <cellStyle name="AggGreen12 4 4 3 3" xfId="3233" xr:uid="{FCD8B4E5-B3FC-4ECD-A870-8F149E1C79EE}"/>
    <cellStyle name="AggGreen12 4 4 4" xfId="1408" xr:uid="{AD33EC0D-BDB9-4EA8-AD8F-D313160EB1F6}"/>
    <cellStyle name="AggGreen12 4 4 4 2" xfId="2527" xr:uid="{F5E3DEEE-91CA-491F-903B-1DE303FDB4D6}"/>
    <cellStyle name="AggGreen12 4 4 4 2 2" xfId="5668" xr:uid="{04537F7E-F342-49EE-92B8-7F2F139082C0}"/>
    <cellStyle name="AggGreen12 4 4 4 3" xfId="3516" xr:uid="{01B2D510-5836-4F01-8783-5E982284BBAB}"/>
    <cellStyle name="AggGreen12 4 4 5" xfId="1832" xr:uid="{75FC4259-A9EE-490C-9B57-9C839436BF31}"/>
    <cellStyle name="AggGreen12 4 4 5 2" xfId="4974" xr:uid="{7B601EE2-78C6-45D5-9A20-3E5347246A6B}"/>
    <cellStyle name="AggGreen12 4 4 6" xfId="2777" xr:uid="{DEC5A86A-0E6C-4E42-AB02-177C84D81E6E}"/>
    <cellStyle name="AggGreen12 4 5" xfId="818" xr:uid="{1D5DCC56-383B-4B99-9529-4BC8FF773B83}"/>
    <cellStyle name="AggGreen12 4 5 2" xfId="1978" xr:uid="{56BBAADD-847D-4F94-A9B3-31DA430DC8EB}"/>
    <cellStyle name="AggGreen12 4 5 2 2" xfId="5120" xr:uid="{4195C2B5-DE2E-4925-B97F-ADABEF5FD6EE}"/>
    <cellStyle name="AggGreen12 4 5 3" xfId="2932" xr:uid="{C47207E4-FF5A-4066-A215-C9EFB6505CA7}"/>
    <cellStyle name="AggGreen12 4 6" xfId="1363" xr:uid="{25574735-B757-4EF9-878D-96CCB19DDC63}"/>
    <cellStyle name="AggGreen12 4 6 2" xfId="2485" xr:uid="{DA7544FD-6F18-481D-A80F-2B9164A851E4}"/>
    <cellStyle name="AggGreen12 4 6 2 2" xfId="5626" xr:uid="{F6856BFF-B6AE-4CF7-A098-B853588F1E66}"/>
    <cellStyle name="AggGreen12 4 6 3" xfId="3471" xr:uid="{721644A0-4193-4570-9454-29B1675FC7F9}"/>
    <cellStyle name="AggGreen12 4 7" xfId="1627" xr:uid="{8F0C29CA-9B1B-4DEC-BDC7-7DC30373382F}"/>
    <cellStyle name="AggGreen12 4 7 2" xfId="4772" xr:uid="{979A77C7-738F-4720-BA18-C5487B4D1D1F}"/>
    <cellStyle name="AggGreen12 4 8" xfId="1595" xr:uid="{FDF25DE7-18A5-41C4-BD20-4E3BE6C4C3E7}"/>
    <cellStyle name="AggGreen12 5" xfId="712" xr:uid="{5973DF76-2F92-41B3-A50A-42A22704D589}"/>
    <cellStyle name="AggGreen12 5 2" xfId="1350" xr:uid="{C78E9B1C-FA72-4A98-A703-E60A062AB355}"/>
    <cellStyle name="AggGreen12 5 2 2" xfId="2472" xr:uid="{AAF97443-716C-4E19-A571-1E5CF93A0AE4}"/>
    <cellStyle name="AggGreen12 5 2 2 2" xfId="5614" xr:uid="{E78E0B5F-2516-4B2E-AAEC-513D253AA599}"/>
    <cellStyle name="AggGreen12 5 2 3" xfId="3458" xr:uid="{C3BDB9A3-F187-448B-BD56-6D02E954CC37}"/>
    <cellStyle name="AggGreen12 5 3" xfId="1881" xr:uid="{7E0FC7FC-FB6D-4C26-8E25-799B073298D7}"/>
    <cellStyle name="AggGreen12 5 3 2" xfId="5023" xr:uid="{6E7A6383-1D33-49BF-9C7B-1CC56FB4540C}"/>
    <cellStyle name="AggGreen12 5 4" xfId="2827" xr:uid="{E6F74A25-2EFE-4393-B689-ADBDBC47685F}"/>
    <cellStyle name="AggGreen12 6" xfId="4565" xr:uid="{26BC3C12-C9E4-45B3-8657-3D275498F995}"/>
    <cellStyle name="AggOrange" xfId="22" xr:uid="{01EF217A-6429-4A9B-AB4B-6B0A04876DAE}"/>
    <cellStyle name="AggOrange 2" xfId="97" xr:uid="{DA9D1DC1-6E47-49CD-BB2D-D9B94386D878}"/>
    <cellStyle name="AggOrange 2 2" xfId="401" xr:uid="{7B8B904A-4F96-428A-AD03-6C737091B282}"/>
    <cellStyle name="AggOrange 2 2 2" xfId="521" xr:uid="{FFDA5357-6928-4D79-81BA-D1568FCA8302}"/>
    <cellStyle name="AggOrange 2 2 2 2" xfId="1196" xr:uid="{4C51D240-137C-41D5-A955-E7A2CD38CE4D}"/>
    <cellStyle name="AggOrange 2 2 2 2 2" xfId="937" xr:uid="{B4582E5F-9883-47DF-BEF0-9564B052CD17}"/>
    <cellStyle name="AggOrange 2 2 2 2 2 2" xfId="2090" xr:uid="{D9C3F707-3B3D-490C-A5DC-085FCCF38C71}"/>
    <cellStyle name="AggOrange 2 2 2 2 2 2 2" xfId="5232" xr:uid="{74DD825A-AAB7-4E82-9BDA-3D409E5397E5}"/>
    <cellStyle name="AggOrange 2 2 2 2 2 3" xfId="3051" xr:uid="{F8126501-FBD7-40CA-B75E-4A279B249DB2}"/>
    <cellStyle name="AggOrange 2 2 2 2 3" xfId="2327" xr:uid="{F6FFE637-0A21-4384-A919-2FC87782F502}"/>
    <cellStyle name="AggOrange 2 2 2 2 3 2" xfId="5469" xr:uid="{43EA97E9-9096-4F79-BECC-19ED8858A6A1}"/>
    <cellStyle name="AggOrange 2 2 2 2 4" xfId="3304" xr:uid="{191274A5-733F-49E1-BE35-EFBFF003D96F}"/>
    <cellStyle name="AggOrange 2 2 2 3" xfId="982" xr:uid="{AEB43076-C315-487A-A8EA-3C04754DE7B7}"/>
    <cellStyle name="AggOrange 2 2 2 3 2" xfId="2133" xr:uid="{D2355B3C-D2B5-4A81-A7B0-AFEEB1A3DDCA}"/>
    <cellStyle name="AggOrange 2 2 2 3 2 2" xfId="5275" xr:uid="{4B8D3A88-1B23-4C3F-83D5-00B94754F457}"/>
    <cellStyle name="AggOrange 2 2 2 3 3" xfId="3096" xr:uid="{E80762E6-2872-4D82-AD0B-27AA617411C6}"/>
    <cellStyle name="AggOrange 2 2 2 4" xfId="1542" xr:uid="{BCB25B36-5ED7-4E49-BEA1-E2C683715C05}"/>
    <cellStyle name="AggOrange 2 2 2 4 2" xfId="2650" xr:uid="{89E263C9-9881-4CFB-B98C-1CF342238ACF}"/>
    <cellStyle name="AggOrange 2 2 2 4 2 2" xfId="5791" xr:uid="{5C37DC51-BB7C-46B8-AAE0-44C03DFA32D3}"/>
    <cellStyle name="AggOrange 2 2 2 4 3" xfId="3650" xr:uid="{9F6E8280-1D53-45B2-B31F-716D8629A5E2}"/>
    <cellStyle name="AggOrange 2 2 2 5" xfId="1704" xr:uid="{A7333D29-8AD7-448D-8D38-1A437333EC94}"/>
    <cellStyle name="AggOrange 2 2 2 5 2" xfId="4846" xr:uid="{2487F409-28C8-42E2-8ABE-6F44CD6BBB25}"/>
    <cellStyle name="AggOrange 2 2 2 6" xfId="1606" xr:uid="{416294A2-4E86-4872-B0B8-C9035A2136BD}"/>
    <cellStyle name="AggOrange 2 2 3" xfId="1168" xr:uid="{D33BB17C-5353-42CA-A177-C9E4DFABEE9D}"/>
    <cellStyle name="AggOrange 2 2 3 2" xfId="1372" xr:uid="{82371A66-9340-4889-BC5F-CB37EAD9EC4F}"/>
    <cellStyle name="AggOrange 2 2 3 2 2" xfId="2494" xr:uid="{CF079B54-C3CE-4BCD-98E4-6AB7A0BD744F}"/>
    <cellStyle name="AggOrange 2 2 3 2 2 2" xfId="5635" xr:uid="{90C30121-BC27-476D-B083-B6C87AA12EDE}"/>
    <cellStyle name="AggOrange 2 2 3 2 3" xfId="3480" xr:uid="{483FA6F9-86A8-4545-9446-0DBE716462F5}"/>
    <cellStyle name="AggOrange 2 2 3 3" xfId="2299" xr:uid="{FE11BE44-9A34-4307-976A-802BBCFDE882}"/>
    <cellStyle name="AggOrange 2 2 3 3 2" xfId="5441" xr:uid="{5CA3F5C2-CF0F-4620-851D-3A5E47F155F4}"/>
    <cellStyle name="AggOrange 2 2 3 4" xfId="3276" xr:uid="{AF5E0DB4-CFFD-44B9-BC6B-0B4872059D5C}"/>
    <cellStyle name="AggOrange 2 2 4" xfId="6447" xr:uid="{1E252557-190A-43A4-8554-63D9D28AFDDA}"/>
    <cellStyle name="AggOrange 2 3" xfId="259" xr:uid="{36C0E622-9752-4371-A8D5-63863D407607}"/>
    <cellStyle name="AggOrange 2 3 2" xfId="598" xr:uid="{428DBBFF-F338-4BCA-AB6C-3E888F951EC3}"/>
    <cellStyle name="AggOrange 2 3 2 2" xfId="1273" xr:uid="{E2A1A845-577A-4767-99B6-5561F4530B93}"/>
    <cellStyle name="AggOrange 2 3 2 2 2" xfId="802" xr:uid="{B94691D3-9D25-496F-8EF1-0AA3514CA38C}"/>
    <cellStyle name="AggOrange 2 3 2 2 2 2" xfId="1964" xr:uid="{137B581E-972C-4708-947D-FAF7D11F00E8}"/>
    <cellStyle name="AggOrange 2 3 2 2 2 2 2" xfId="5106" xr:uid="{FE6D8280-E784-4B17-933E-F8E2A9DE67E9}"/>
    <cellStyle name="AggOrange 2 3 2 2 2 3" xfId="2916" xr:uid="{3CCE3449-ABE4-42DD-A464-E88329D0CDB5}"/>
    <cellStyle name="AggOrange 2 3 2 2 3" xfId="2399" xr:uid="{292FFFC9-FD3D-4E91-A2D0-BBBCE06F967D}"/>
    <cellStyle name="AggOrange 2 3 2 2 3 2" xfId="5541" xr:uid="{2F05A268-4C8A-4546-AB87-75098843FFDC}"/>
    <cellStyle name="AggOrange 2 3 2 2 4" xfId="3381" xr:uid="{131868C0-8646-4547-8852-31154F6FF95D}"/>
    <cellStyle name="AggOrange 2 3 2 3" xfId="1059" xr:uid="{E45BD7DB-EFDA-4819-B78F-26E1B8A7C1DB}"/>
    <cellStyle name="AggOrange 2 3 2 3 2" xfId="2205" xr:uid="{9877886B-6F20-40AF-B396-9B15E5BB2852}"/>
    <cellStyle name="AggOrange 2 3 2 3 2 2" xfId="5347" xr:uid="{94C0FAD4-2BDF-4689-803F-C4C2931A15A6}"/>
    <cellStyle name="AggOrange 2 3 2 3 3" xfId="3173" xr:uid="{694B37CE-0936-454F-A0A9-388392DCF755}"/>
    <cellStyle name="AggOrange 2 3 2 4" xfId="961" xr:uid="{6563DC20-2DA0-4369-AE88-7A3F0E6BB7B9}"/>
    <cellStyle name="AggOrange 2 3 2 4 2" xfId="2113" xr:uid="{68261F7F-F2B5-4AAB-A7D4-CFD25667D4DD}"/>
    <cellStyle name="AggOrange 2 3 2 4 2 2" xfId="5255" xr:uid="{373E9139-1BAB-4F80-90F7-B5774529CBF1}"/>
    <cellStyle name="AggOrange 2 3 2 4 3" xfId="3075" xr:uid="{6C7AC3CA-A20F-43CC-A13B-DB7A3E17E38A}"/>
    <cellStyle name="AggOrange 2 3 2 5" xfId="1777" xr:uid="{EFEBD757-4E86-4BF4-AE7B-E1F5AD001F6D}"/>
    <cellStyle name="AggOrange 2 3 2 5 2" xfId="4919" xr:uid="{3BEBC407-CA38-4A82-9E1C-33C63C4F3BB4}"/>
    <cellStyle name="AggOrange 2 3 2 6" xfId="2717" xr:uid="{EA738FA4-737E-47B0-8E62-1B24761BA63D}"/>
    <cellStyle name="AggOrange 2 3 3" xfId="505" xr:uid="{B1E67990-C728-4052-9D4F-23CAF7DCFFA5}"/>
    <cellStyle name="AggOrange 2 3 3 2" xfId="1180" xr:uid="{7AFC3126-98CB-457D-A66D-A589BA65357E}"/>
    <cellStyle name="AggOrange 2 3 3 2 2" xfId="1508" xr:uid="{01CD9F65-7F4D-450C-AC8D-5BA937C3CD8B}"/>
    <cellStyle name="AggOrange 2 3 3 2 2 2" xfId="2620" xr:uid="{84C85921-5B44-4923-95D6-9D257214524C}"/>
    <cellStyle name="AggOrange 2 3 3 2 2 2 2" xfId="5761" xr:uid="{3A9BF2B2-FB32-48E8-8C85-511BF58F3294}"/>
    <cellStyle name="AggOrange 2 3 3 2 2 3" xfId="3616" xr:uid="{476030B1-F8A5-439B-9E6B-FCB87F3726D6}"/>
    <cellStyle name="AggOrange 2 3 3 2 3" xfId="2311" xr:uid="{5682ADD3-C4FE-4AC5-B58E-9C6DA8B3EE87}"/>
    <cellStyle name="AggOrange 2 3 3 2 3 2" xfId="5453" xr:uid="{3B53CEF2-5F26-45EF-9410-98A0140B77D7}"/>
    <cellStyle name="AggOrange 2 3 3 2 4" xfId="3288" xr:uid="{063AAA1E-1E45-4B0A-8A37-87825D075D41}"/>
    <cellStyle name="AggOrange 2 3 3 3" xfId="966" xr:uid="{0F61BA01-860A-4A89-BE36-D5BCA5AE7D7D}"/>
    <cellStyle name="AggOrange 2 3 3 3 2" xfId="2117" xr:uid="{546BC19D-F522-4FF5-96D6-4139599576E4}"/>
    <cellStyle name="AggOrange 2 3 3 3 2 2" xfId="5259" xr:uid="{56606E79-4FB1-4C44-AE77-A8773F3510D8}"/>
    <cellStyle name="AggOrange 2 3 3 3 3" xfId="3080" xr:uid="{2DAE67DA-A2FA-49BD-A5A1-752A519347E2}"/>
    <cellStyle name="AggOrange 2 3 3 4" xfId="1432" xr:uid="{AEBF65EB-7C4F-40CE-B874-66A98F7457F2}"/>
    <cellStyle name="AggOrange 2 3 3 4 2" xfId="2549" xr:uid="{CA161F4B-3004-449B-8E4B-3095A33F1BD1}"/>
    <cellStyle name="AggOrange 2 3 3 4 2 2" xfId="5690" xr:uid="{0D07D24D-9D6D-4280-8E12-7044EA092452}"/>
    <cellStyle name="AggOrange 2 3 3 4 3" xfId="3540" xr:uid="{BED1EC9D-B433-409F-ADCB-9BD112EA6DFC}"/>
    <cellStyle name="AggOrange 2 3 3 5" xfId="1688" xr:uid="{57B30650-5E98-4872-A4A6-B681B9F3A88C}"/>
    <cellStyle name="AggOrange 2 3 3 5 2" xfId="4830" xr:uid="{EE5F8A35-978A-4CCE-8544-7864BF13C229}"/>
    <cellStyle name="AggOrange 2 3 3 6" xfId="1671" xr:uid="{9CF6DA67-43A4-4522-AA87-365BCBC44284}"/>
    <cellStyle name="AggOrange 2 3 4" xfId="520" xr:uid="{8FB7B274-2242-4E2E-A9D8-1590C445104E}"/>
    <cellStyle name="AggOrange 2 3 4 2" xfId="1195" xr:uid="{4B61DA5C-9F46-4FFC-B00C-420F8E358DAB}"/>
    <cellStyle name="AggOrange 2 3 4 2 2" xfId="876" xr:uid="{1CEC73B7-33FA-4001-91DF-AC1C20AF9F3E}"/>
    <cellStyle name="AggOrange 2 3 4 2 2 2" xfId="2033" xr:uid="{2816A089-D61F-4A0C-A4FE-FFE65540CF06}"/>
    <cellStyle name="AggOrange 2 3 4 2 2 2 2" xfId="5175" xr:uid="{17A4729D-F1DF-4B8C-ACAC-A5DC898C1279}"/>
    <cellStyle name="AggOrange 2 3 4 2 2 3" xfId="2990" xr:uid="{BD2F18FA-7556-4E90-88BF-33CB210377D7}"/>
    <cellStyle name="AggOrange 2 3 4 2 3" xfId="2326" xr:uid="{C595C4F9-A7F0-4C0F-B35A-E74ED8F9A4C9}"/>
    <cellStyle name="AggOrange 2 3 4 2 3 2" xfId="5468" xr:uid="{81EC667F-1296-4553-9455-E985BB45E56C}"/>
    <cellStyle name="AggOrange 2 3 4 2 4" xfId="3303" xr:uid="{6083F027-CFE3-453E-A4B3-FE25B7FDF458}"/>
    <cellStyle name="AggOrange 2 3 4 3" xfId="981" xr:uid="{8DD58886-B04B-4F92-A6DF-CA53416B2610}"/>
    <cellStyle name="AggOrange 2 3 4 3 2" xfId="2132" xr:uid="{56FC1C2F-AB2C-437F-B41C-E752F82800A3}"/>
    <cellStyle name="AggOrange 2 3 4 3 2 2" xfId="5274" xr:uid="{A9CA6113-F3C5-4851-A7DD-30C6160162DB}"/>
    <cellStyle name="AggOrange 2 3 4 3 3" xfId="3095" xr:uid="{5616ADE1-4333-427B-8D35-D9BA8BA2F1A9}"/>
    <cellStyle name="AggOrange 2 3 4 4" xfId="1443" xr:uid="{0240FA9C-99BA-4403-BB43-9F2AC101435B}"/>
    <cellStyle name="AggOrange 2 3 4 4 2" xfId="2560" xr:uid="{68FEF653-BBA1-44EE-8B8A-82B5AD4BEF0B}"/>
    <cellStyle name="AggOrange 2 3 4 4 2 2" xfId="5701" xr:uid="{B68F6615-C18B-425D-A790-377CEA91926E}"/>
    <cellStyle name="AggOrange 2 3 4 4 3" xfId="3551" xr:uid="{0C8091F9-AD70-4FF7-8796-16EA15336CAA}"/>
    <cellStyle name="AggOrange 2 3 4 5" xfId="1703" xr:uid="{A8A552D2-DBCF-4AFC-8B15-75D4B7B2431F}"/>
    <cellStyle name="AggOrange 2 3 4 5 2" xfId="4845" xr:uid="{23DD496B-3DE0-43B3-BD46-C0A965C02661}"/>
    <cellStyle name="AggOrange 2 3 4 6" xfId="1573" xr:uid="{DDEFBA89-340C-4635-8BA2-D458536E2BAF}"/>
    <cellStyle name="AggOrange 2 3 5" xfId="821" xr:uid="{7720F988-E634-4C5D-A12E-FB1E6C2AE5D0}"/>
    <cellStyle name="AggOrange 2 3 5 2" xfId="1981" xr:uid="{B7A11046-CE5E-488A-9974-1F061630B229}"/>
    <cellStyle name="AggOrange 2 3 5 2 2" xfId="5123" xr:uid="{3E7CF4FD-6176-4B9A-9BEC-ACA42B245F86}"/>
    <cellStyle name="AggOrange 2 3 5 3" xfId="2935" xr:uid="{B0A05E97-81B8-4EA1-9D4B-ED1418B53059}"/>
    <cellStyle name="AggOrange 2 3 6" xfId="1362" xr:uid="{61D80A59-729C-4615-9FDE-9279C540CD32}"/>
    <cellStyle name="AggOrange 2 3 6 2" xfId="2484" xr:uid="{766FD245-F0F1-4F5B-80ED-B0EAED619EEA}"/>
    <cellStyle name="AggOrange 2 3 6 2 2" xfId="5625" xr:uid="{A656F36B-2071-4A02-8952-5D5257DBA941}"/>
    <cellStyle name="AggOrange 2 3 6 3" xfId="3470" xr:uid="{36501581-F651-4D24-B1C6-11AE4A2D6546}"/>
    <cellStyle name="AggOrange 2 3 7" xfId="1630" xr:uid="{97E9F7FC-EF0C-4309-8585-180B3E1E20B0}"/>
    <cellStyle name="AggOrange 2 3 7 2" xfId="4775" xr:uid="{F9AE0AB7-8ADB-48B4-B6FB-454B074C4952}"/>
    <cellStyle name="AggOrange 2 3 8" xfId="1593" xr:uid="{7FC41A8C-0A99-4775-9B7B-A0C907AA9895}"/>
    <cellStyle name="AggOrange 2 4" xfId="7487" xr:uid="{93A118E5-30CA-4F9E-A458-3C24C674B403}"/>
    <cellStyle name="AggOrange 3" xfId="400" xr:uid="{E0FDB9A9-6C7A-450E-BD23-E48F5860C5F8}"/>
    <cellStyle name="AggOrange 3 2" xfId="640" xr:uid="{F94106BB-9B91-44E6-868D-D28C198AEBA0}"/>
    <cellStyle name="AggOrange 3 2 2" xfId="1315" xr:uid="{5CC67EF4-2A27-4639-BA57-65BA22C7FC8B}"/>
    <cellStyle name="AggOrange 3 2 2 2" xfId="882" xr:uid="{9DEE1369-EC59-4792-ACC1-FBEE9B04C332}"/>
    <cellStyle name="AggOrange 3 2 2 2 2" xfId="2039" xr:uid="{8FF28F2F-A2EB-4BB5-9F2D-402129F601BA}"/>
    <cellStyle name="AggOrange 3 2 2 2 2 2" xfId="5181" xr:uid="{03EFB628-0F4A-46D2-BA5A-3C199AA34930}"/>
    <cellStyle name="AggOrange 3 2 2 2 3" xfId="2996" xr:uid="{7FDF8F65-0F00-488B-8BAD-079886691E0A}"/>
    <cellStyle name="AggOrange 3 2 2 3" xfId="2440" xr:uid="{71EDB0D2-6679-42BC-AFB2-2996814EC4A6}"/>
    <cellStyle name="AggOrange 3 2 2 3 2" xfId="5582" xr:uid="{1A489091-F3CA-46F6-8579-894C40AD7CC9}"/>
    <cellStyle name="AggOrange 3 2 2 4" xfId="3423" xr:uid="{5D3F7407-50DE-43BF-A961-AA3F26570230}"/>
    <cellStyle name="AggOrange 3 2 3" xfId="1101" xr:uid="{6D2947B4-A563-49D2-B046-4ABEEB071AF1}"/>
    <cellStyle name="AggOrange 3 2 3 2" xfId="2245" xr:uid="{42BFBADC-5AC5-46AB-BF90-EC5BFE53EB9B}"/>
    <cellStyle name="AggOrange 3 2 3 2 2" xfId="5387" xr:uid="{6BB2D021-DDBB-4344-B242-20397951249C}"/>
    <cellStyle name="AggOrange 3 2 3 3" xfId="3215" xr:uid="{18729D78-987B-4327-9FDC-9875630655D9}"/>
    <cellStyle name="AggOrange 3 2 4" xfId="1528" xr:uid="{A40AC774-FECD-46E5-8AF5-45250025A52E}"/>
    <cellStyle name="AggOrange 3 2 4 2" xfId="2637" xr:uid="{4D3E1E0B-2BDC-40DF-B941-59441F7A9C6C}"/>
    <cellStyle name="AggOrange 3 2 4 2 2" xfId="5778" xr:uid="{78E2BCC9-5450-4AD7-A0D7-FE2F961E2F62}"/>
    <cellStyle name="AggOrange 3 2 4 3" xfId="3636" xr:uid="{6E56A0DC-B44D-4170-9343-D5D8FC0F6169}"/>
    <cellStyle name="AggOrange 3 2 5" xfId="1817" xr:uid="{DAF6E207-7879-4A97-93DB-44E6496A2762}"/>
    <cellStyle name="AggOrange 3 2 5 2" xfId="4959" xr:uid="{E2B8D775-5153-47D9-942A-9B942A0186F6}"/>
    <cellStyle name="AggOrange 3 2 6" xfId="2759" xr:uid="{EA582176-0B38-4697-9149-EF236E104CDD}"/>
    <cellStyle name="AggOrange 3 3" xfId="1167" xr:uid="{9814E04C-D7CA-4DA1-8CF5-C84CE2EFB097}"/>
    <cellStyle name="AggOrange 3 3 2" xfId="1468" xr:uid="{E539E017-A3BC-4564-8166-4A13860E6463}"/>
    <cellStyle name="AggOrange 3 3 2 2" xfId="2583" xr:uid="{0B6DCD96-E7FC-41EB-BEC3-BE31B9BB53B8}"/>
    <cellStyle name="AggOrange 3 3 2 2 2" xfId="5724" xr:uid="{15F39576-5351-4186-AD62-6DAEB9E2FB9F}"/>
    <cellStyle name="AggOrange 3 3 2 3" xfId="3576" xr:uid="{F70DBE74-FA95-400F-A984-AB79F94A9AC9}"/>
    <cellStyle name="AggOrange 3 3 3" xfId="2298" xr:uid="{A38FBA9D-8AED-469A-8543-2CA5D0135991}"/>
    <cellStyle name="AggOrange 3 3 3 2" xfId="5440" xr:uid="{4061431E-C193-4ED5-B930-A29304EAB1D2}"/>
    <cellStyle name="AggOrange 3 3 4" xfId="3275" xr:uid="{D88271AF-62D0-45A6-8CFB-039BC142F622}"/>
    <cellStyle name="AggOrange 3 4" xfId="7002" xr:uid="{B63ABFC6-5A71-4986-A341-45E61CB5DE2F}"/>
    <cellStyle name="AggOrange 4" xfId="258" xr:uid="{20EBC279-1D4F-4375-BFA1-8921E1675F06}"/>
    <cellStyle name="AggOrange 4 2" xfId="597" xr:uid="{D044F073-CA5B-4C41-A42E-357ED56972A6}"/>
    <cellStyle name="AggOrange 4 2 2" xfId="1272" xr:uid="{64E836A1-032C-44CF-AC57-8A3F1D78B835}"/>
    <cellStyle name="AggOrange 4 2 2 2" xfId="848" xr:uid="{6CD34D13-364A-4B11-BD6C-3873684FE73E}"/>
    <cellStyle name="AggOrange 4 2 2 2 2" xfId="2007" xr:uid="{0E477698-5781-4908-ACB1-A8C9F532F331}"/>
    <cellStyle name="AggOrange 4 2 2 2 2 2" xfId="5149" xr:uid="{81994273-C31B-424C-8AA0-A1A72E297126}"/>
    <cellStyle name="AggOrange 4 2 2 2 3" xfId="2962" xr:uid="{07A25ED0-6772-4373-B32A-7E8A4B6B602D}"/>
    <cellStyle name="AggOrange 4 2 2 3" xfId="2398" xr:uid="{9E2DE926-D701-4986-83F3-86F86A951856}"/>
    <cellStyle name="AggOrange 4 2 2 3 2" xfId="5540" xr:uid="{EF793040-1D72-4A82-A053-27AEA11B7F93}"/>
    <cellStyle name="AggOrange 4 2 2 4" xfId="3380" xr:uid="{64B88BF7-60E5-4036-BE88-CA9A895ECB9F}"/>
    <cellStyle name="AggOrange 4 2 3" xfId="1058" xr:uid="{9723A4EB-F853-4F26-AAD5-62BEC45CA1D4}"/>
    <cellStyle name="AggOrange 4 2 3 2" xfId="2204" xr:uid="{60239B73-8982-4989-9446-CCE873CF2571}"/>
    <cellStyle name="AggOrange 4 2 3 2 2" xfId="5346" xr:uid="{3F79847A-FC29-479E-85D8-862FFACE8BD0}"/>
    <cellStyle name="AggOrange 4 2 3 3" xfId="3172" xr:uid="{E2A6761C-9B5D-4377-BD39-8DD6FD11822F}"/>
    <cellStyle name="AggOrange 4 2 4" xfId="698" xr:uid="{5A0CFE24-B4C4-4018-8266-E71AD584A1AE}"/>
    <cellStyle name="AggOrange 4 2 4 2" xfId="1868" xr:uid="{5A4015BB-391D-4FED-9220-E6766893510D}"/>
    <cellStyle name="AggOrange 4 2 4 2 2" xfId="5010" xr:uid="{5328A9F8-531A-4AE5-8C07-C9FA78C74433}"/>
    <cellStyle name="AggOrange 4 2 4 3" xfId="2814" xr:uid="{E3B64F86-392D-4881-9ABA-B71B36976601}"/>
    <cellStyle name="AggOrange 4 2 5" xfId="1776" xr:uid="{02A9597A-836C-4B08-B00C-3342EB586B8E}"/>
    <cellStyle name="AggOrange 4 2 5 2" xfId="4918" xr:uid="{6A001EC6-3A11-4287-9FAF-AD0AEA8C0FF2}"/>
    <cellStyle name="AggOrange 4 2 6" xfId="2716" xr:uid="{86CF4328-82C3-4E0F-8327-92B824458BC9}"/>
    <cellStyle name="AggOrange 4 3" xfId="586" xr:uid="{3514694D-21EE-4754-9BE4-59890FC42A09}"/>
    <cellStyle name="AggOrange 4 3 2" xfId="1261" xr:uid="{DF629B78-3AB9-4543-99E1-ACA66F10CD90}"/>
    <cellStyle name="AggOrange 4 3 2 2" xfId="733" xr:uid="{112E13A8-E405-4472-A89A-FB8A7B8EBC0E}"/>
    <cellStyle name="AggOrange 4 3 2 2 2" xfId="1901" xr:uid="{7E4415F7-FEA4-482A-90F1-A54881A03AE8}"/>
    <cellStyle name="AggOrange 4 3 2 2 2 2" xfId="5043" xr:uid="{737A08F6-4157-45B6-A457-B58A339985B0}"/>
    <cellStyle name="AggOrange 4 3 2 2 3" xfId="2847" xr:uid="{CDEFEE56-B698-409B-9167-F40C64521E06}"/>
    <cellStyle name="AggOrange 4 3 2 3" xfId="2387" xr:uid="{6EB4AE47-5D13-4A1C-BF8E-EFA5952A51D0}"/>
    <cellStyle name="AggOrange 4 3 2 3 2" xfId="5529" xr:uid="{F20E5CE2-6F35-45DC-A40F-9898D13F7DB9}"/>
    <cellStyle name="AggOrange 4 3 2 4" xfId="3369" xr:uid="{7FA02F86-3BF0-4420-8440-B54B8164FED4}"/>
    <cellStyle name="AggOrange 4 3 3" xfId="1047" xr:uid="{C563C0E1-A3B6-48B8-B499-32C58D4DA242}"/>
    <cellStyle name="AggOrange 4 3 3 2" xfId="2193" xr:uid="{D2FCC1CD-BD33-42CD-9CE8-DD5F192343C9}"/>
    <cellStyle name="AggOrange 4 3 3 2 2" xfId="5335" xr:uid="{92EDED30-5C67-4D5E-BB61-07DE5AE5A430}"/>
    <cellStyle name="AggOrange 4 3 3 3" xfId="3161" xr:uid="{449E7F59-BE8E-4E2D-B191-20B56B284F0C}"/>
    <cellStyle name="AggOrange 4 3 4" xfId="1492" xr:uid="{66303FA8-C934-43B2-B632-D45200842B53}"/>
    <cellStyle name="AggOrange 4 3 4 2" xfId="2605" xr:uid="{C0A5B054-CA1F-4271-A70F-B0DB31690507}"/>
    <cellStyle name="AggOrange 4 3 4 2 2" xfId="5746" xr:uid="{87F99E98-F711-4793-A065-8BB1E14E323F}"/>
    <cellStyle name="AggOrange 4 3 4 3" xfId="3600" xr:uid="{4D258CC1-2370-4607-BCB8-E139886782F0}"/>
    <cellStyle name="AggOrange 4 3 5" xfId="1765" xr:uid="{49F784B7-5C52-4D71-A716-A26FE93D506C}"/>
    <cellStyle name="AggOrange 4 3 5 2" xfId="4907" xr:uid="{2094BA08-EFA7-4AC6-92DA-5F769617B573}"/>
    <cellStyle name="AggOrange 4 3 6" xfId="2705" xr:uid="{49A4825D-6A0E-4217-81C8-753F5127C605}"/>
    <cellStyle name="AggOrange 4 4" xfId="560" xr:uid="{21376E57-F6DF-4223-8E22-A64506188A87}"/>
    <cellStyle name="AggOrange 4 4 2" xfId="1235" xr:uid="{4E0EB7F0-12C6-42AF-BF0D-75A77B945C01}"/>
    <cellStyle name="AggOrange 4 4 2 2" xfId="685" xr:uid="{31141978-A7DE-447A-A817-DE52207716DC}"/>
    <cellStyle name="AggOrange 4 4 2 2 2" xfId="1856" xr:uid="{F4DD583E-D353-493E-B8D2-B390B605EF4F}"/>
    <cellStyle name="AggOrange 4 4 2 2 2 2" xfId="4998" xr:uid="{C0C64895-1695-4ADF-8E65-A5831A6F602C}"/>
    <cellStyle name="AggOrange 4 4 2 2 3" xfId="2801" xr:uid="{01CAB399-8585-4D47-80B5-F3CE6478E07B}"/>
    <cellStyle name="AggOrange 4 4 2 3" xfId="2362" xr:uid="{67CC18A2-DD5A-40AE-B4FC-9530AB2B592B}"/>
    <cellStyle name="AggOrange 4 4 2 3 2" xfId="5504" xr:uid="{D2D604B0-984F-4477-BBB6-A67E7AFA708E}"/>
    <cellStyle name="AggOrange 4 4 2 4" xfId="3343" xr:uid="{2002D56D-F542-4778-AAFE-1775556143E8}"/>
    <cellStyle name="AggOrange 4 4 3" xfId="1021" xr:uid="{5426C480-EB9E-47DB-ADB9-F6170447E5BE}"/>
    <cellStyle name="AggOrange 4 4 3 2" xfId="2168" xr:uid="{86D453E5-BD00-4FB1-A19B-EDB699FC0D58}"/>
    <cellStyle name="AggOrange 4 4 3 2 2" xfId="5310" xr:uid="{64EA8DA1-3D17-4034-9C66-2A0069FF340D}"/>
    <cellStyle name="AggOrange 4 4 3 3" xfId="3135" xr:uid="{2A9EB519-D5B4-434A-9111-D18481E08453}"/>
    <cellStyle name="AggOrange 4 4 4" xfId="1378" xr:uid="{D720E2B2-F8B9-4A8E-BD7D-69F79869B003}"/>
    <cellStyle name="AggOrange 4 4 4 2" xfId="2500" xr:uid="{68EAD003-DC4A-4313-8D95-06AD5CC7A689}"/>
    <cellStyle name="AggOrange 4 4 4 2 2" xfId="5641" xr:uid="{C3664AD4-1F90-4599-9014-672FDAA1FB23}"/>
    <cellStyle name="AggOrange 4 4 4 3" xfId="3486" xr:uid="{CE31983A-D65A-4317-80A4-DD96178FAC9C}"/>
    <cellStyle name="AggOrange 4 4 5" xfId="1740" xr:uid="{D0916493-1C71-47A3-B394-B56A9A7BE0F3}"/>
    <cellStyle name="AggOrange 4 4 5 2" xfId="4882" xr:uid="{E9F28905-4EC0-428C-AF3B-DD52213DC3B1}"/>
    <cellStyle name="AggOrange 4 4 6" xfId="2679" xr:uid="{A3637B98-45D9-479A-B24D-1158E3B96947}"/>
    <cellStyle name="AggOrange 4 5" xfId="820" xr:uid="{62C422B2-9420-4567-B1B4-166466292031}"/>
    <cellStyle name="AggOrange 4 5 2" xfId="1980" xr:uid="{461F3C70-163E-4F7A-9E00-4B9CF29B12C6}"/>
    <cellStyle name="AggOrange 4 5 2 2" xfId="5122" xr:uid="{D5B95629-3B24-4BF1-8434-825E2012BC0D}"/>
    <cellStyle name="AggOrange 4 5 3" xfId="2934" xr:uid="{89BFA249-578A-4969-846B-6FC0594E2E96}"/>
    <cellStyle name="AggOrange 4 6" xfId="1361" xr:uid="{B71B2BEE-3FF1-4D4A-B06B-CBAFA2D7F131}"/>
    <cellStyle name="AggOrange 4 6 2" xfId="2483" xr:uid="{9B9C8808-FA97-430D-91E6-B6EB0DE46593}"/>
    <cellStyle name="AggOrange 4 6 2 2" xfId="5624" xr:uid="{77CC935E-78CD-4E5F-B2AE-D6C80B698D6C}"/>
    <cellStyle name="AggOrange 4 6 3" xfId="3469" xr:uid="{B0287BB0-584E-40D0-89DF-2C41CB9D0B52}"/>
    <cellStyle name="AggOrange 4 7" xfId="1629" xr:uid="{72792113-D66D-45F6-A04F-506673CF2D52}"/>
    <cellStyle name="AggOrange 4 7 2" xfId="4774" xr:uid="{04FB2F9D-C082-4C53-8B28-78838B333074}"/>
    <cellStyle name="AggOrange 4 8" xfId="1615" xr:uid="{9DDAA50E-6AA9-4770-9187-FF0B134475F8}"/>
    <cellStyle name="AggOrange 5" xfId="708" xr:uid="{32ADE10D-8032-4C80-BFE4-9DA8733D69A1}"/>
    <cellStyle name="AggOrange 5 2" xfId="676" xr:uid="{58000B51-9AE1-4630-8C69-C0CA091651D2}"/>
    <cellStyle name="AggOrange 5 2 2" xfId="1847" xr:uid="{E3DAB347-AF43-4DA2-BD7D-73D6EBEBCFDD}"/>
    <cellStyle name="AggOrange 5 2 2 2" xfId="4989" xr:uid="{EB99727F-91A1-40E6-B456-2F9CEFF31C62}"/>
    <cellStyle name="AggOrange 5 2 3" xfId="2792" xr:uid="{6D1C98C7-B999-4994-A455-84DED2A131AD}"/>
    <cellStyle name="AggOrange 5 3" xfId="1878" xr:uid="{057F6EE2-9AE4-47A5-8188-4DC625749239}"/>
    <cellStyle name="AggOrange 5 3 2" xfId="5020" xr:uid="{921D812D-1226-4276-A7D9-EE5F5F35149B}"/>
    <cellStyle name="AggOrange 5 4" xfId="2824" xr:uid="{A7354749-640E-4F77-BE9B-3B85AF7F2BDF}"/>
    <cellStyle name="AggOrange 6" xfId="3759" xr:uid="{988559A1-B184-4AE6-A8CB-3DFC47F23D02}"/>
    <cellStyle name="AggOrange_B_border" xfId="34" xr:uid="{DBBC560C-8E35-4805-88DD-C29187DB7E02}"/>
    <cellStyle name="AggOrange9" xfId="21" xr:uid="{0EA3784F-1975-4DB9-B7F3-AF9CFE31009C}"/>
    <cellStyle name="AggOrange9 2" xfId="98" xr:uid="{841A108E-8F32-459D-AFC4-8C585D097AC2}"/>
    <cellStyle name="AggOrange9 2 2" xfId="403" xr:uid="{F2D5833E-5FFD-4EBB-8D0F-079EB7F40B69}"/>
    <cellStyle name="AggOrange9 2 2 2" xfId="639" xr:uid="{7BF97DF1-D375-47E9-B841-7ADB3687AC88}"/>
    <cellStyle name="AggOrange9 2 2 2 2" xfId="1314" xr:uid="{1BC89968-DD2D-47CA-A27C-C781662DC858}"/>
    <cellStyle name="AggOrange9 2 2 2 2 2" xfId="889" xr:uid="{17BDAA9A-23C7-4EBE-A9F2-E80A03F37A8A}"/>
    <cellStyle name="AggOrange9 2 2 2 2 2 2" xfId="2046" xr:uid="{3857F337-9431-4925-8436-CB5448D84083}"/>
    <cellStyle name="AggOrange9 2 2 2 2 2 2 2" xfId="5188" xr:uid="{185A07E3-004C-4543-823D-F5ABB9E0718B}"/>
    <cellStyle name="AggOrange9 2 2 2 2 2 3" xfId="3003" xr:uid="{8AD12451-CF29-4294-9803-F6EF02BE6FAD}"/>
    <cellStyle name="AggOrange9 2 2 2 2 3" xfId="2439" xr:uid="{BCE63129-4E7E-4C78-A720-DDE0B82D44E4}"/>
    <cellStyle name="AggOrange9 2 2 2 2 3 2" xfId="5581" xr:uid="{28E13CCB-C6D4-49F9-91F3-4A5D02F15FA4}"/>
    <cellStyle name="AggOrange9 2 2 2 2 4" xfId="3422" xr:uid="{F3E9D29A-4BBA-44B3-8766-8CAFBAE87420}"/>
    <cellStyle name="AggOrange9 2 2 2 3" xfId="1100" xr:uid="{9A570A08-87AC-40A8-B6FC-4FBA07A19E68}"/>
    <cellStyle name="AggOrange9 2 2 2 3 2" xfId="2244" xr:uid="{D9F4242E-7DE9-4E0C-B626-0961B81AF8B3}"/>
    <cellStyle name="AggOrange9 2 2 2 3 2 2" xfId="5386" xr:uid="{D373239E-7367-4A67-B460-0E20B3398700}"/>
    <cellStyle name="AggOrange9 2 2 2 3 3" xfId="3214" xr:uid="{C06F2123-74E2-48D7-A321-4E0D41528AAF}"/>
    <cellStyle name="AggOrange9 2 2 2 4" xfId="1463" xr:uid="{5EAE0666-AF2E-49EB-88D1-79C1A3FFC264}"/>
    <cellStyle name="AggOrange9 2 2 2 4 2" xfId="2578" xr:uid="{0B94525B-D85B-4A0C-8BDB-291223959A70}"/>
    <cellStyle name="AggOrange9 2 2 2 4 2 2" xfId="5719" xr:uid="{7FB30D13-6442-470C-B748-F3103C4509CB}"/>
    <cellStyle name="AggOrange9 2 2 2 4 3" xfId="3571" xr:uid="{FAB1C9EA-9779-471F-B40B-E1958C12B7FE}"/>
    <cellStyle name="AggOrange9 2 2 2 5" xfId="1816" xr:uid="{8D6431F7-F0D1-459B-8A89-974DB3D521FF}"/>
    <cellStyle name="AggOrange9 2 2 2 5 2" xfId="4958" xr:uid="{11E17A46-3772-4DF5-AD9C-BBB35C4B567E}"/>
    <cellStyle name="AggOrange9 2 2 2 6" xfId="2758" xr:uid="{682AAD64-4102-4122-8C23-17013DAA9C8D}"/>
    <cellStyle name="AggOrange9 2 2 3" xfId="1170" xr:uid="{1EEFDAED-1B52-46F2-9D70-564C9D0E689F}"/>
    <cellStyle name="AggOrange9 2 2 3 2" xfId="1405" xr:uid="{6A52697F-3613-46B0-9819-0920AF50BC31}"/>
    <cellStyle name="AggOrange9 2 2 3 2 2" xfId="2524" xr:uid="{94946AEA-D06B-473E-8E55-567856FE8F9A}"/>
    <cellStyle name="AggOrange9 2 2 3 2 2 2" xfId="5665" xr:uid="{27F58A23-42B5-48A3-99B2-AD6DD56B6221}"/>
    <cellStyle name="AggOrange9 2 2 3 2 3" xfId="3513" xr:uid="{C026CA74-843E-4F75-AC3D-1BD82266D945}"/>
    <cellStyle name="AggOrange9 2 2 3 3" xfId="2301" xr:uid="{6B0B940A-A55E-4DF7-9CD9-1E007F551B91}"/>
    <cellStyle name="AggOrange9 2 2 3 3 2" xfId="5443" xr:uid="{7D571953-6FBF-417C-9C27-4DCEFD2EB561}"/>
    <cellStyle name="AggOrange9 2 2 3 4" xfId="3278" xr:uid="{207DAC31-AFF4-480D-BDCB-7D5572894D77}"/>
    <cellStyle name="AggOrange9 2 2 4" xfId="6811" xr:uid="{E59E4112-ADEA-4238-9C46-C705041CABDD}"/>
    <cellStyle name="AggOrange9 2 3" xfId="261" xr:uid="{817D34A0-3D9B-40B5-B8A0-F0C4B5CC683A}"/>
    <cellStyle name="AggOrange9 2 3 2" xfId="600" xr:uid="{0F519376-628E-40AD-9574-116CC3E0BC3E}"/>
    <cellStyle name="AggOrange9 2 3 2 2" xfId="1275" xr:uid="{7FFE2295-8493-4931-826B-F2718744221A}"/>
    <cellStyle name="AggOrange9 2 3 2 2 2" xfId="888" xr:uid="{98268C2D-29CE-46EB-A924-30BFDD974117}"/>
    <cellStyle name="AggOrange9 2 3 2 2 2 2" xfId="2045" xr:uid="{F29E2CA4-AE40-42D8-BD0F-919C811C5A73}"/>
    <cellStyle name="AggOrange9 2 3 2 2 2 2 2" xfId="5187" xr:uid="{8CC04910-A1BD-4584-9EF8-17BA23228091}"/>
    <cellStyle name="AggOrange9 2 3 2 2 2 3" xfId="3002" xr:uid="{AAF114B3-45F3-4006-AAB8-58A4789B341F}"/>
    <cellStyle name="AggOrange9 2 3 2 2 3" xfId="2401" xr:uid="{73F78DE0-A295-4CAA-9216-A27D25959586}"/>
    <cellStyle name="AggOrange9 2 3 2 2 3 2" xfId="5543" xr:uid="{02455F33-2936-47A5-ABE4-E3525EE19205}"/>
    <cellStyle name="AggOrange9 2 3 2 2 4" xfId="3383" xr:uid="{E1A82D6B-EC69-4F0C-94C7-B6A32ED4518D}"/>
    <cellStyle name="AggOrange9 2 3 2 3" xfId="1061" xr:uid="{81996B37-ED26-4A91-99EA-77E30FCA5588}"/>
    <cellStyle name="AggOrange9 2 3 2 3 2" xfId="2207" xr:uid="{FC2A9D46-7786-4469-B18E-81A03719F0C6}"/>
    <cellStyle name="AggOrange9 2 3 2 3 2 2" xfId="5349" xr:uid="{DB53D31C-CCD1-4FDB-96B6-84FC536C383E}"/>
    <cellStyle name="AggOrange9 2 3 2 3 3" xfId="3175" xr:uid="{B66203C2-D197-4CF9-AED8-6DFE857A8E89}"/>
    <cellStyle name="AggOrange9 2 3 2 4" xfId="1494" xr:uid="{58B5569C-F70D-4C5D-9ECF-521DD25E4A2F}"/>
    <cellStyle name="AggOrange9 2 3 2 4 2" xfId="2607" xr:uid="{B285A1C7-40AF-4F1B-9CFB-971807E53EFB}"/>
    <cellStyle name="AggOrange9 2 3 2 4 2 2" xfId="5748" xr:uid="{B583CED2-E0C3-4508-884A-7804BE9045F0}"/>
    <cellStyle name="AggOrange9 2 3 2 4 3" xfId="3602" xr:uid="{11683DD1-980B-471E-B908-C1218388FF66}"/>
    <cellStyle name="AggOrange9 2 3 2 5" xfId="1779" xr:uid="{22905A54-2822-4039-A0D7-C2D36B9F92EA}"/>
    <cellStyle name="AggOrange9 2 3 2 5 2" xfId="4921" xr:uid="{64126EA8-21BA-4EAC-A21E-F7B6BC370787}"/>
    <cellStyle name="AggOrange9 2 3 2 6" xfId="2719" xr:uid="{4F06D6E4-6211-456B-A574-084ADF6B7AA7}"/>
    <cellStyle name="AggOrange9 2 3 3" xfId="646" xr:uid="{75A3AA2E-23B6-4FF1-885F-D0197F46BE2B}"/>
    <cellStyle name="AggOrange9 2 3 3 2" xfId="1321" xr:uid="{39C0871F-9851-4558-A5CE-CE7A0EFC0B21}"/>
    <cellStyle name="AggOrange9 2 3 3 2 2" xfId="958" xr:uid="{E2D75A8F-B8CA-4A52-B99C-5F44613942E7}"/>
    <cellStyle name="AggOrange9 2 3 3 2 2 2" xfId="2110" xr:uid="{D715F96D-37AD-4E02-9B80-FDB90E8DEA7D}"/>
    <cellStyle name="AggOrange9 2 3 3 2 2 2 2" xfId="5252" xr:uid="{139BDE19-38B1-44A6-B07E-B0FE385C39D4}"/>
    <cellStyle name="AggOrange9 2 3 3 2 2 3" xfId="3072" xr:uid="{3BAEE96B-C85E-4A5A-9703-6CC82D8506A7}"/>
    <cellStyle name="AggOrange9 2 3 3 2 3" xfId="2445" xr:uid="{3BB0EDEA-3A20-466B-8E30-BF693BB960CF}"/>
    <cellStyle name="AggOrange9 2 3 3 2 3 2" xfId="5587" xr:uid="{3ED80C6D-FDEB-4ADB-B049-A8AA41710BB9}"/>
    <cellStyle name="AggOrange9 2 3 3 2 4" xfId="3429" xr:uid="{D6FB222D-4EB2-4B46-9BDD-667547C31A09}"/>
    <cellStyle name="AggOrange9 2 3 3 3" xfId="1107" xr:uid="{FDCD7944-03F0-4541-A148-98E5ACAFFD17}"/>
    <cellStyle name="AggOrange9 2 3 3 3 2" xfId="2250" xr:uid="{C44565C1-F545-4B26-A895-13DD1C6EFA9C}"/>
    <cellStyle name="AggOrange9 2 3 3 3 2 2" xfId="5392" xr:uid="{74404AD4-B99C-489D-8BCB-86DEDF8011B3}"/>
    <cellStyle name="AggOrange9 2 3 3 3 3" xfId="3221" xr:uid="{DBE9315D-BE21-4173-9BDD-A638A854551E}"/>
    <cellStyle name="AggOrange9 2 3 3 4" xfId="843" xr:uid="{53EE964E-85EC-4AE7-B960-0BF2C591B19C}"/>
    <cellStyle name="AggOrange9 2 3 3 4 2" xfId="2002" xr:uid="{B2391634-C15A-4C9F-9D6F-6A188A6AD4B7}"/>
    <cellStyle name="AggOrange9 2 3 3 4 2 2" xfId="5144" xr:uid="{5626FC3E-1C00-4716-A78F-514A08D8C0F5}"/>
    <cellStyle name="AggOrange9 2 3 3 4 3" xfId="2957" xr:uid="{D96B63A3-2676-450E-BB15-9CE307ED51BB}"/>
    <cellStyle name="AggOrange9 2 3 3 5" xfId="1822" xr:uid="{F84092E4-DD32-4966-9C35-5C53BCA0C2B6}"/>
    <cellStyle name="AggOrange9 2 3 3 5 2" xfId="4964" xr:uid="{4031A162-B752-4F41-89E7-804C3E9A64E9}"/>
    <cellStyle name="AggOrange9 2 3 3 6" xfId="2765" xr:uid="{0C26CCB2-0FFD-4DC0-A600-04CC3ED9D31D}"/>
    <cellStyle name="AggOrange9 2 3 4" xfId="660" xr:uid="{8817029E-8D10-4119-9764-193EB4663454}"/>
    <cellStyle name="AggOrange9 2 3 4 2" xfId="1335" xr:uid="{51F340BA-10A0-495B-B06D-D5D6E3C62866}"/>
    <cellStyle name="AggOrange9 2 3 4 2 2" xfId="850" xr:uid="{F5DE8D41-C081-4C11-909F-394D745536E2}"/>
    <cellStyle name="AggOrange9 2 3 4 2 2 2" xfId="2009" xr:uid="{F348973F-F6F7-4F04-A36F-5CC2968F15D0}"/>
    <cellStyle name="AggOrange9 2 3 4 2 2 2 2" xfId="5151" xr:uid="{E2FB485B-F94C-4369-AF3A-572E4B57B913}"/>
    <cellStyle name="AggOrange9 2 3 4 2 2 3" xfId="2964" xr:uid="{66A5A51A-A334-4F34-9467-8F5D783E44D0}"/>
    <cellStyle name="AggOrange9 2 3 4 2 3" xfId="2457" xr:uid="{3812988B-3247-4BA8-906B-ACC5F370CA2F}"/>
    <cellStyle name="AggOrange9 2 3 4 2 3 2" xfId="5599" xr:uid="{83F34DDF-B956-49F9-B9C1-609BC7D343C1}"/>
    <cellStyle name="AggOrange9 2 3 4 2 4" xfId="3443" xr:uid="{268A809B-8833-48CE-8C96-D30A215C1289}"/>
    <cellStyle name="AggOrange9 2 3 4 3" xfId="1121" xr:uid="{BC6A3E15-22BD-4628-86D3-87E79C183D85}"/>
    <cellStyle name="AggOrange9 2 3 4 3 2" xfId="2262" xr:uid="{3BE72F87-BF84-4F59-8650-2DEE854DBAC4}"/>
    <cellStyle name="AggOrange9 2 3 4 3 2 2" xfId="5404" xr:uid="{2F25AD65-B764-4C71-BCCF-A6C45DC8709B}"/>
    <cellStyle name="AggOrange9 2 3 4 3 3" xfId="3235" xr:uid="{C912AE60-8E18-4C11-80EE-83CD848B56BC}"/>
    <cellStyle name="AggOrange9 2 3 4 4" xfId="1460" xr:uid="{DC0EA287-E06A-4D1F-BB00-0D4961C7DE77}"/>
    <cellStyle name="AggOrange9 2 3 4 4 2" xfId="2575" xr:uid="{50527E43-5757-4C8F-B671-1E40662544DC}"/>
    <cellStyle name="AggOrange9 2 3 4 4 2 2" xfId="5716" xr:uid="{382F3098-BC9E-41FB-A740-7E20FB9B78D2}"/>
    <cellStyle name="AggOrange9 2 3 4 4 3" xfId="3568" xr:uid="{5787AEBF-3E6C-4CEC-B4D4-15DD15B4F53D}"/>
    <cellStyle name="AggOrange9 2 3 4 5" xfId="1834" xr:uid="{A71977B9-016E-4D9F-9590-D91B656EFA78}"/>
    <cellStyle name="AggOrange9 2 3 4 5 2" xfId="4976" xr:uid="{B18D51FE-5FCB-4442-8BC4-6FFDCA2A68FF}"/>
    <cellStyle name="AggOrange9 2 3 4 6" xfId="2779" xr:uid="{3A2DB8A7-39E7-4023-B59E-481DFA09102C}"/>
    <cellStyle name="AggOrange9 2 3 5" xfId="823" xr:uid="{66B9D6A2-A82A-476E-A91F-C169580C0198}"/>
    <cellStyle name="AggOrange9 2 3 5 2" xfId="1983" xr:uid="{18CF50D7-397D-4087-832D-6D60BDB92C20}"/>
    <cellStyle name="AggOrange9 2 3 5 2 2" xfId="5125" xr:uid="{322FC19F-704F-4476-AF69-5DFD8747B712}"/>
    <cellStyle name="AggOrange9 2 3 5 3" xfId="2937" xr:uid="{C1868501-6007-4186-B621-4E9373F4F478}"/>
    <cellStyle name="AggOrange9 2 3 6" xfId="738" xr:uid="{3209D3ED-994A-4C2C-9B70-A07B4F7B7F42}"/>
    <cellStyle name="AggOrange9 2 3 6 2" xfId="1906" xr:uid="{53266E46-A1D1-4300-925F-829655AFD033}"/>
    <cellStyle name="AggOrange9 2 3 6 2 2" xfId="5048" xr:uid="{D90E8276-A511-4864-AF80-D8AD6997C6F6}"/>
    <cellStyle name="AggOrange9 2 3 6 3" xfId="2852" xr:uid="{C692864C-A17E-4DA4-9BCB-A9BBDE352531}"/>
    <cellStyle name="AggOrange9 2 3 7" xfId="1632" xr:uid="{3292233D-EBCE-40C8-9322-78947F68779F}"/>
    <cellStyle name="AggOrange9 2 3 7 2" xfId="4777" xr:uid="{3487E131-B90E-49B8-9C54-80CA13A838C7}"/>
    <cellStyle name="AggOrange9 2 3 8" xfId="1614" xr:uid="{8BAE0F93-160F-4296-871E-7704B8E6184D}"/>
    <cellStyle name="AggOrange9 2 4" xfId="6896" xr:uid="{50CD5DBC-DD9E-4D76-B2C3-AEC417A75B08}"/>
    <cellStyle name="AggOrange9 3" xfId="402" xr:uid="{508593A5-5CDD-4F24-9CD2-6C8EC8B79DBE}"/>
    <cellStyle name="AggOrange9 3 2" xfId="591" xr:uid="{9565532D-7DE8-4C26-B3C1-8A41FD4B8A63}"/>
    <cellStyle name="AggOrange9 3 2 2" xfId="1266" xr:uid="{3C555311-1E2A-4110-8B1E-36498663899A}"/>
    <cellStyle name="AggOrange9 3 2 2 2" xfId="701" xr:uid="{3D91484C-1F28-4C7A-AB37-4B60260F48BE}"/>
    <cellStyle name="AggOrange9 3 2 2 2 2" xfId="1871" xr:uid="{27E61CF7-F63C-4631-A040-7A04DE72FC03}"/>
    <cellStyle name="AggOrange9 3 2 2 2 2 2" xfId="5013" xr:uid="{BCFD0214-D5C2-49AB-B854-A706810F860D}"/>
    <cellStyle name="AggOrange9 3 2 2 2 3" xfId="2817" xr:uid="{088EBD84-EC9A-4364-86E3-50D3795415E4}"/>
    <cellStyle name="AggOrange9 3 2 2 3" xfId="2392" xr:uid="{052D08DE-7B7A-4562-B8C3-A8E531B1FBD0}"/>
    <cellStyle name="AggOrange9 3 2 2 3 2" xfId="5534" xr:uid="{6E2A5622-E806-4026-A772-E05633E5BFB6}"/>
    <cellStyle name="AggOrange9 3 2 2 4" xfId="3374" xr:uid="{D8783617-E620-4707-B918-49131D563D03}"/>
    <cellStyle name="AggOrange9 3 2 3" xfId="1052" xr:uid="{766B25EF-E2B6-4C34-AC67-F4AEB797D87A}"/>
    <cellStyle name="AggOrange9 3 2 3 2" xfId="2198" xr:uid="{05151AD4-BEA1-457F-BB39-F77ED3FECBAA}"/>
    <cellStyle name="AggOrange9 3 2 3 2 2" xfId="5340" xr:uid="{A25B2D97-51D7-4003-9119-C74114E3773C}"/>
    <cellStyle name="AggOrange9 3 2 3 3" xfId="3166" xr:uid="{47E66873-8C7A-4FE5-B00C-89AF8D4A772F}"/>
    <cellStyle name="AggOrange9 3 2 4" xfId="1415" xr:uid="{439CC33D-417E-456B-897C-6D1C751E4325}"/>
    <cellStyle name="AggOrange9 3 2 4 2" xfId="2534" xr:uid="{BBB102C3-FAA3-464D-8F60-1276A5EDEC51}"/>
    <cellStyle name="AggOrange9 3 2 4 2 2" xfId="5675" xr:uid="{95B795CC-A73F-416A-B651-9DF93CC94E71}"/>
    <cellStyle name="AggOrange9 3 2 4 3" xfId="3523" xr:uid="{670EB2A3-267F-4B1A-A6E9-A631BB4DD39E}"/>
    <cellStyle name="AggOrange9 3 2 5" xfId="1770" xr:uid="{39784485-110A-4DC4-8AAC-1E01BDAFDA7E}"/>
    <cellStyle name="AggOrange9 3 2 5 2" xfId="4912" xr:uid="{5F6E0816-424A-4C25-BA62-FF294B3BC145}"/>
    <cellStyle name="AggOrange9 3 2 6" xfId="2710" xr:uid="{F43753FB-9331-4E65-BD1C-97102D56E216}"/>
    <cellStyle name="AggOrange9 3 3" xfId="1169" xr:uid="{0AD1DB8A-5081-4A78-B007-1C88B0E533DE}"/>
    <cellStyle name="AggOrange9 3 3 2" xfId="1507" xr:uid="{0B793516-2EAC-4936-9992-A425468B3B46}"/>
    <cellStyle name="AggOrange9 3 3 2 2" xfId="2619" xr:uid="{7F12E002-DEB5-48EB-9DB2-B732A93DF640}"/>
    <cellStyle name="AggOrange9 3 3 2 2 2" xfId="5760" xr:uid="{728424EE-8E4E-409D-A89F-FC31553F6B8B}"/>
    <cellStyle name="AggOrange9 3 3 2 3" xfId="3615" xr:uid="{7535DF45-A80F-4734-AA3B-786E9B4BEF88}"/>
    <cellStyle name="AggOrange9 3 3 3" xfId="2300" xr:uid="{7ACDE8C8-78A6-45C0-8E34-C07A012261A2}"/>
    <cellStyle name="AggOrange9 3 3 3 2" xfId="5442" xr:uid="{5BD76322-9D03-49D0-AE9F-7D3CE1539B68}"/>
    <cellStyle name="AggOrange9 3 3 4" xfId="3277" xr:uid="{4026FBF3-6C4C-466F-BC8C-6C6ECE781A11}"/>
    <cellStyle name="AggOrange9 3 4" xfId="7398" xr:uid="{012C5248-FB44-4193-96F1-52E3A6348A19}"/>
    <cellStyle name="AggOrange9 4" xfId="260" xr:uid="{673FD200-C939-4CAB-83A3-1C8787887A43}"/>
    <cellStyle name="AggOrange9 4 2" xfId="599" xr:uid="{E5B7D4C1-47CD-410A-BD29-F61A2057EA92}"/>
    <cellStyle name="AggOrange9 4 2 2" xfId="1274" xr:uid="{CA0551A4-A4E7-43C7-9534-FC1DCC802C0D}"/>
    <cellStyle name="AggOrange9 4 2 2 2" xfId="857" xr:uid="{912A81B9-C8A2-4AED-BEFE-F20BF3D29F0D}"/>
    <cellStyle name="AggOrange9 4 2 2 2 2" xfId="2016" xr:uid="{683F0938-E9A5-4499-9DA0-AA279DF14ADA}"/>
    <cellStyle name="AggOrange9 4 2 2 2 2 2" xfId="5158" xr:uid="{1008879D-DB7B-4887-AC0B-273C87D9FB91}"/>
    <cellStyle name="AggOrange9 4 2 2 2 3" xfId="2971" xr:uid="{0B3AE821-8D97-438A-BCCF-AE2B66E62F01}"/>
    <cellStyle name="AggOrange9 4 2 2 3" xfId="2400" xr:uid="{56C33EBD-0A7C-4297-9AA5-443807EADA36}"/>
    <cellStyle name="AggOrange9 4 2 2 3 2" xfId="5542" xr:uid="{D26C46BA-2B40-4736-B1E8-3168D49D774D}"/>
    <cellStyle name="AggOrange9 4 2 2 4" xfId="3382" xr:uid="{3C82A843-B5D6-4BA4-A3BF-7F6694E5C08C}"/>
    <cellStyle name="AggOrange9 4 2 3" xfId="1060" xr:uid="{D2C9CFCE-AC67-43D1-B18B-4A402FAF55A3}"/>
    <cellStyle name="AggOrange9 4 2 3 2" xfId="2206" xr:uid="{242896AF-CEE3-4FCB-8B46-BF1614E572DE}"/>
    <cellStyle name="AggOrange9 4 2 3 2 2" xfId="5348" xr:uid="{BD63D4E4-1D06-4385-B456-AE529C6866CE}"/>
    <cellStyle name="AggOrange9 4 2 3 3" xfId="3174" xr:uid="{1A981A24-9906-4604-84DB-3484BC6D7BD0}"/>
    <cellStyle name="AggOrange9 4 2 4" xfId="1446" xr:uid="{5BA8CED8-2621-4C62-BCE6-35DDB1F39A3B}"/>
    <cellStyle name="AggOrange9 4 2 4 2" xfId="2563" xr:uid="{3781DCAD-0E33-4381-B7DD-146A6C605EA4}"/>
    <cellStyle name="AggOrange9 4 2 4 2 2" xfId="5704" xr:uid="{636FC556-FCB4-4AB5-8BE4-3718C3B062A6}"/>
    <cellStyle name="AggOrange9 4 2 4 3" xfId="3554" xr:uid="{BCADB797-2FB9-4381-BB8A-9EC926C60879}"/>
    <cellStyle name="AggOrange9 4 2 5" xfId="1778" xr:uid="{F11C9F5D-8AA4-4701-AE52-485303409D84}"/>
    <cellStyle name="AggOrange9 4 2 5 2" xfId="4920" xr:uid="{8E2C01F3-5396-4443-AAF9-17461E99A6F0}"/>
    <cellStyle name="AggOrange9 4 2 6" xfId="2718" xr:uid="{A6CDF4BE-2BF8-4212-AB2B-26E3F2FB843E}"/>
    <cellStyle name="AggOrange9 4 3" xfId="544" xr:uid="{A5A3B7A8-9D68-4382-B5A3-2B656A6C06D1}"/>
    <cellStyle name="AggOrange9 4 3 2" xfId="1219" xr:uid="{190616C5-192E-45B9-8631-4C117EE500F2}"/>
    <cellStyle name="AggOrange9 4 3 2 2" xfId="921" xr:uid="{0DF13F2F-B47F-45CB-8551-729723EFA325}"/>
    <cellStyle name="AggOrange9 4 3 2 2 2" xfId="2075" xr:uid="{8C70EB39-4944-4BDA-B9C7-A8F855ECE3DD}"/>
    <cellStyle name="AggOrange9 4 3 2 2 2 2" xfId="5217" xr:uid="{759238B9-52AE-4011-B8A3-5379EB355D4A}"/>
    <cellStyle name="AggOrange9 4 3 2 2 3" xfId="3035" xr:uid="{FDCA519F-5E87-43E5-A848-5D7B729D09B5}"/>
    <cellStyle name="AggOrange9 4 3 2 3" xfId="2347" xr:uid="{5A201DEB-3CCB-4F91-B708-C32B5817B932}"/>
    <cellStyle name="AggOrange9 4 3 2 3 2" xfId="5489" xr:uid="{8219FFF5-88A6-4418-BBD4-A15AD66C1015}"/>
    <cellStyle name="AggOrange9 4 3 2 4" xfId="3327" xr:uid="{24807D87-E11D-46F3-9AB6-B0A8C0D89C15}"/>
    <cellStyle name="AggOrange9 4 3 3" xfId="1005" xr:uid="{A41C0D6D-5D66-487B-8A62-58FAAE38400B}"/>
    <cellStyle name="AggOrange9 4 3 3 2" xfId="2153" xr:uid="{CC317A71-88A2-4428-B888-635C0964A2C4}"/>
    <cellStyle name="AggOrange9 4 3 3 2 2" xfId="5295" xr:uid="{9690D6B4-651C-4653-94F7-75A3D229D04E}"/>
    <cellStyle name="AggOrange9 4 3 3 3" xfId="3119" xr:uid="{B98AAA76-B8DC-4756-8DF0-403A2ADFB859}"/>
    <cellStyle name="AggOrange9 4 3 4" xfId="729" xr:uid="{BD58807C-ADCA-4DEB-9DF7-74F39E8F4978}"/>
    <cellStyle name="AggOrange9 4 3 4 2" xfId="1897" xr:uid="{CA52A605-0596-4033-9928-958BA4FB7C15}"/>
    <cellStyle name="AggOrange9 4 3 4 2 2" xfId="5039" xr:uid="{D4ADF6B3-662F-4DE9-AB9E-FB1BA5584E9C}"/>
    <cellStyle name="AggOrange9 4 3 4 3" xfId="2843" xr:uid="{B7226A26-CE3B-402B-AC18-AA224A3A0046}"/>
    <cellStyle name="AggOrange9 4 3 5" xfId="1725" xr:uid="{F092CF28-50D1-4420-B512-76C9AA4C6CAA}"/>
    <cellStyle name="AggOrange9 4 3 5 2" xfId="4867" xr:uid="{93F07AE1-1A24-4BE3-8DF6-C0A3A29E83E1}"/>
    <cellStyle name="AggOrange9 4 3 6" xfId="1564" xr:uid="{4619C69D-05AA-4F20-9DB6-E064FFE68AEF}"/>
    <cellStyle name="AggOrange9 4 4" xfId="590" xr:uid="{F6DADBD1-674F-4EC0-8E85-B573E38D33F4}"/>
    <cellStyle name="AggOrange9 4 4 2" xfId="1265" xr:uid="{ADD17672-9135-4D78-AB2E-9AEDB5167B77}"/>
    <cellStyle name="AggOrange9 4 4 2 2" xfId="865" xr:uid="{709895E0-8AEF-496B-B6D3-FC93A19AFEC4}"/>
    <cellStyle name="AggOrange9 4 4 2 2 2" xfId="2023" xr:uid="{8FF50899-23F4-40F1-AC16-8BDF48EA7944}"/>
    <cellStyle name="AggOrange9 4 4 2 2 2 2" xfId="5165" xr:uid="{EDB33AA8-8EEF-4403-87A0-75EF11BBFFFF}"/>
    <cellStyle name="AggOrange9 4 4 2 2 3" xfId="2979" xr:uid="{A482F6C5-DD6C-434A-A485-6006E3C7979C}"/>
    <cellStyle name="AggOrange9 4 4 2 3" xfId="2391" xr:uid="{D81D4EA4-9B32-4741-989F-EB1128FA3492}"/>
    <cellStyle name="AggOrange9 4 4 2 3 2" xfId="5533" xr:uid="{8E72535B-F4F0-49AF-84F6-DF8B74D11AF7}"/>
    <cellStyle name="AggOrange9 4 4 2 4" xfId="3373" xr:uid="{6272AA7B-5262-4D84-AAEE-D7099E1ACE70}"/>
    <cellStyle name="AggOrange9 4 4 3" xfId="1051" xr:uid="{10101A29-3CC1-4263-A1F4-A58BCC15609D}"/>
    <cellStyle name="AggOrange9 4 4 3 2" xfId="2197" xr:uid="{4B15AF78-9F5A-49CF-BF00-6F9BFD5874DB}"/>
    <cellStyle name="AggOrange9 4 4 3 2 2" xfId="5339" xr:uid="{4F7175C6-7E03-48A6-926B-B42AD79ECBCD}"/>
    <cellStyle name="AggOrange9 4 4 3 3" xfId="3165" xr:uid="{BD996986-FFF4-4028-9314-28A4E183D6C0}"/>
    <cellStyle name="AggOrange9 4 4 4" xfId="1517" xr:uid="{84D5C310-87B5-4B48-B926-B0E70C3E9C4B}"/>
    <cellStyle name="AggOrange9 4 4 4 2" xfId="2628" xr:uid="{10A7F997-1B1B-4875-A17B-D2F4D42ECAD5}"/>
    <cellStyle name="AggOrange9 4 4 4 2 2" xfId="5769" xr:uid="{72853DDD-7B77-49DF-84AE-95762ECC9848}"/>
    <cellStyle name="AggOrange9 4 4 4 3" xfId="3625" xr:uid="{52AB0F20-2788-472F-960A-A13CE9FF51CE}"/>
    <cellStyle name="AggOrange9 4 4 5" xfId="1769" xr:uid="{3C99E1B0-0140-48A0-9957-75C3531B2E1F}"/>
    <cellStyle name="AggOrange9 4 4 5 2" xfId="4911" xr:uid="{31153BCA-7BC4-4BC2-BD44-D545177FABC6}"/>
    <cellStyle name="AggOrange9 4 4 6" xfId="2709" xr:uid="{E1E4E64A-2053-4A02-80FF-0C39B8F6A299}"/>
    <cellStyle name="AggOrange9 4 5" xfId="822" xr:uid="{D840F9E3-9C95-4C48-8CD3-C26BD9D073F4}"/>
    <cellStyle name="AggOrange9 4 5 2" xfId="1982" xr:uid="{EC7B500B-050A-4F4B-845C-729D7B216A35}"/>
    <cellStyle name="AggOrange9 4 5 2 2" xfId="5124" xr:uid="{CA0C17B1-348A-450B-83E8-125ED3B96525}"/>
    <cellStyle name="AggOrange9 4 5 3" xfId="2936" xr:uid="{536FD88F-4362-4FC3-8209-1922F6F19905}"/>
    <cellStyle name="AggOrange9 4 6" xfId="793" xr:uid="{7A1DAA35-1C14-4298-9F39-1EF743E762B6}"/>
    <cellStyle name="AggOrange9 4 6 2" xfId="1955" xr:uid="{37AC3F5C-FF88-4088-B2CB-05094F9ABC83}"/>
    <cellStyle name="AggOrange9 4 6 2 2" xfId="5097" xr:uid="{4811AA3A-0FAB-46E2-A47D-D0DB720AB21C}"/>
    <cellStyle name="AggOrange9 4 6 3" xfId="2907" xr:uid="{F7039CCD-90CE-4808-8272-6A67A994D3ED}"/>
    <cellStyle name="AggOrange9 4 7" xfId="1631" xr:uid="{5B6043D0-ADEF-4E2A-8AAA-A49D725EB90B}"/>
    <cellStyle name="AggOrange9 4 7 2" xfId="4776" xr:uid="{1D6A2A9D-1F26-4FDC-945D-5A0D41864075}"/>
    <cellStyle name="AggOrange9 4 8" xfId="1662" xr:uid="{6E8B587C-FDC0-427B-B727-0614AA8A8EE6}"/>
    <cellStyle name="AggOrange9 5" xfId="707" xr:uid="{16B7B088-73D6-4105-97B7-3E3CB9AE6CD3}"/>
    <cellStyle name="AggOrange9 5 2" xfId="1418" xr:uid="{BEBF54C5-EA84-4202-ABC2-BA43300C3850}"/>
    <cellStyle name="AggOrange9 5 2 2" xfId="2537" xr:uid="{7E2B9EDC-A738-4E81-A58F-4BA218AE1A5C}"/>
    <cellStyle name="AggOrange9 5 2 2 2" xfId="5678" xr:uid="{8716CB0E-931E-456A-A335-CEEDB83E9F46}"/>
    <cellStyle name="AggOrange9 5 2 3" xfId="3526" xr:uid="{1653328D-A418-44CA-AA5B-315C8FD51FC0}"/>
    <cellStyle name="AggOrange9 5 3" xfId="1877" xr:uid="{5438B1E5-F7D2-4B5F-9893-2E090E762F65}"/>
    <cellStyle name="AggOrange9 5 3 2" xfId="5019" xr:uid="{B598410A-1812-48C2-B7A7-A9922AD396B1}"/>
    <cellStyle name="AggOrange9 5 4" xfId="2823" xr:uid="{AEEF9013-3592-4233-B8CB-DF2E4D2BD4BD}"/>
    <cellStyle name="AggOrange9 6" xfId="3912" xr:uid="{FA7EF4D0-B027-422B-94EC-47C336106823}"/>
    <cellStyle name="AggOrangeLB_2x" xfId="33" xr:uid="{BD938E01-0EC5-4561-A62F-6376E6EDE12E}"/>
    <cellStyle name="AggOrangeLBorder" xfId="35" xr:uid="{E03CAE0C-E78E-4C3C-BB54-1292FF3CA621}"/>
    <cellStyle name="AggOrangeLBorder 2" xfId="99" xr:uid="{6942C9E6-0A37-4393-9F46-6B4D2C0D32FB}"/>
    <cellStyle name="AggOrangeLBorder 2 2" xfId="405" xr:uid="{62AAAB47-69F8-4E34-8FC9-122585242837}"/>
    <cellStyle name="AggOrangeLBorder 2 2 2" xfId="1548" xr:uid="{96D488B8-CEE2-4DC1-AAF7-A2E73BC8E000}"/>
    <cellStyle name="AggOrangeLBorder 2 2 2 2" xfId="2655" xr:uid="{D291FDE4-3A90-48DB-AB37-1FA5449DD3A5}"/>
    <cellStyle name="AggOrangeLBorder 2 2 2 2 2" xfId="5796" xr:uid="{EB8F769E-DC60-462B-97FD-D287FE058B30}"/>
    <cellStyle name="AggOrangeLBorder 2 2 2 3" xfId="3655" xr:uid="{A9C4A8A1-011B-453E-8926-69CF9C9A6414}"/>
    <cellStyle name="AggOrangeLBorder 2 2 3" xfId="7521" xr:uid="{9B740F29-C8A3-4BDC-AF32-A8E574F4450E}"/>
    <cellStyle name="AggOrangeLBorder 2 3" xfId="263" xr:uid="{75ADD96C-776A-47BE-8845-BEBBFBDA4AB6}"/>
    <cellStyle name="AggOrangeLBorder 2 3 2" xfId="602" xr:uid="{048FD9FC-9ACB-4600-96E8-2267C9C17DD5}"/>
    <cellStyle name="AggOrangeLBorder 2 3 2 2" xfId="1277" xr:uid="{8D3F888A-13AD-489F-A560-956D2101D3A0}"/>
    <cellStyle name="AggOrangeLBorder 2 3 2 2 2" xfId="764" xr:uid="{7F2948AA-6EAC-4F38-B45E-D0805382580C}"/>
    <cellStyle name="AggOrangeLBorder 2 3 2 2 2 2" xfId="1929" xr:uid="{0F3D7B2F-18B9-4345-9657-ED3F7BCEF92C}"/>
    <cellStyle name="AggOrangeLBorder 2 3 2 2 2 2 2" xfId="5071" xr:uid="{427B8A1D-29FC-442C-8754-EE8E82E13629}"/>
    <cellStyle name="AggOrangeLBorder 2 3 2 2 2 3" xfId="2878" xr:uid="{22A32413-D35A-42F0-8F60-0947C82ABA86}"/>
    <cellStyle name="AggOrangeLBorder 2 3 2 2 3" xfId="2403" xr:uid="{A2615F07-FAAB-4904-9CD1-D941E3280198}"/>
    <cellStyle name="AggOrangeLBorder 2 3 2 2 3 2" xfId="5545" xr:uid="{B946AB38-9344-43BA-9D25-83079F73BAC6}"/>
    <cellStyle name="AggOrangeLBorder 2 3 2 2 4" xfId="3385" xr:uid="{58FC1EF9-0C1B-4490-B3B9-BA52D7DBD10C}"/>
    <cellStyle name="AggOrangeLBorder 2 3 2 3" xfId="1063" xr:uid="{FC563FFA-0EE8-404D-A0EC-BBCADDC141BB}"/>
    <cellStyle name="AggOrangeLBorder 2 3 2 3 2" xfId="2209" xr:uid="{EC1A9C6C-B546-4289-8F72-9586B780776A}"/>
    <cellStyle name="AggOrangeLBorder 2 3 2 3 2 2" xfId="5351" xr:uid="{1EC391FF-47CE-4849-9B49-CB3113AF40C5}"/>
    <cellStyle name="AggOrangeLBorder 2 3 2 3 3" xfId="3177" xr:uid="{E5DF21B7-AF78-42A3-8E0B-14D45B944A34}"/>
    <cellStyle name="AggOrangeLBorder 2 3 2 4" xfId="1486" xr:uid="{9ACB62C2-DB3D-43ED-97B6-AFE4D6881D0B}"/>
    <cellStyle name="AggOrangeLBorder 2 3 2 4 2" xfId="2600" xr:uid="{091FF196-7F85-4069-BE9F-14508487071C}"/>
    <cellStyle name="AggOrangeLBorder 2 3 2 4 2 2" xfId="5741" xr:uid="{E7382D19-8DB4-4F9F-8EC9-36C6F1FAFFFE}"/>
    <cellStyle name="AggOrangeLBorder 2 3 2 4 3" xfId="3594" xr:uid="{248689E3-FD22-4761-A2FA-7E83B2D13E0E}"/>
    <cellStyle name="AggOrangeLBorder 2 3 2 5" xfId="1781" xr:uid="{670F9F81-C6C8-44F9-915D-5C0D306FCE0F}"/>
    <cellStyle name="AggOrangeLBorder 2 3 2 5 2" xfId="4923" xr:uid="{72F81D52-D946-46B3-BB39-79AA70E40665}"/>
    <cellStyle name="AggOrangeLBorder 2 3 2 6" xfId="2721" xr:uid="{40ACFD5D-16AC-4932-99E7-DF79C696540F}"/>
    <cellStyle name="AggOrangeLBorder 2 3 3" xfId="542" xr:uid="{3310799C-3BF2-48C6-8D31-90C8AC30BC40}"/>
    <cellStyle name="AggOrangeLBorder 2 3 3 2" xfId="1217" xr:uid="{7B22C03D-0632-49CF-9243-42B63E8DDCD2}"/>
    <cellStyle name="AggOrangeLBorder 2 3 3 2 2" xfId="732" xr:uid="{83C82E02-921E-49F5-BD1A-56E09F2BECEE}"/>
    <cellStyle name="AggOrangeLBorder 2 3 3 2 2 2" xfId="1900" xr:uid="{1DE91885-1178-4153-87B4-04DA131616C4}"/>
    <cellStyle name="AggOrangeLBorder 2 3 3 2 2 2 2" xfId="5042" xr:uid="{5B90B656-9016-4A1E-8EED-47789146CF1F}"/>
    <cellStyle name="AggOrangeLBorder 2 3 3 2 2 3" xfId="2846" xr:uid="{259AC1D3-6D22-48B5-BFA3-E788C8AD39DB}"/>
    <cellStyle name="AggOrangeLBorder 2 3 3 2 3" xfId="2345" xr:uid="{F1094526-A5A0-4188-942B-44CCF2171211}"/>
    <cellStyle name="AggOrangeLBorder 2 3 3 2 3 2" xfId="5487" xr:uid="{3933949B-7E61-446D-A300-3B63E2B125DE}"/>
    <cellStyle name="AggOrangeLBorder 2 3 3 2 4" xfId="3325" xr:uid="{3BACDF56-A0FA-4E76-9F66-5890A2D298D3}"/>
    <cellStyle name="AggOrangeLBorder 2 3 3 3" xfId="1003" xr:uid="{4EC35EDB-F898-458D-BE71-8D6E88E954AD}"/>
    <cellStyle name="AggOrangeLBorder 2 3 3 3 2" xfId="2151" xr:uid="{ACA4B6F8-3A79-4B8C-847C-20F9F1F0EB47}"/>
    <cellStyle name="AggOrangeLBorder 2 3 3 3 2 2" xfId="5293" xr:uid="{FDF8F783-13E1-4E25-BF78-9FFADE985C3D}"/>
    <cellStyle name="AggOrangeLBorder 2 3 3 3 3" xfId="3117" xr:uid="{4DC3676B-8DDB-442A-8F16-A8BB1CCDE8DF}"/>
    <cellStyle name="AggOrangeLBorder 2 3 3 4" xfId="719" xr:uid="{E3778A3B-3EA5-4DCC-BF06-2F63A36C2CAA}"/>
    <cellStyle name="AggOrangeLBorder 2 3 3 4 2" xfId="1888" xr:uid="{2B113E91-9142-490F-AC79-FECFD321A96A}"/>
    <cellStyle name="AggOrangeLBorder 2 3 3 4 2 2" xfId="5030" xr:uid="{060812B2-2472-44E6-99D9-90D0F77C23DB}"/>
    <cellStyle name="AggOrangeLBorder 2 3 3 4 3" xfId="2833" xr:uid="{45A82E4B-7369-42BA-9E36-C14D6B8141E1}"/>
    <cellStyle name="AggOrangeLBorder 2 3 3 5" xfId="1723" xr:uid="{E3B8F843-0E6B-4D16-89A7-83DD84F7B954}"/>
    <cellStyle name="AggOrangeLBorder 2 3 3 5 2" xfId="4865" xr:uid="{2414C676-51BC-4A49-8DC6-5196CDB9FF97}"/>
    <cellStyle name="AggOrangeLBorder 2 3 3 6" xfId="1618" xr:uid="{5F9B3AF4-39ED-422F-BEC0-4DBFC04CFB92}"/>
    <cellStyle name="AggOrangeLBorder 2 3 4" xfId="568" xr:uid="{D8DC4F4C-E035-4175-8A3E-A7A4CE1B9C6E}"/>
    <cellStyle name="AggOrangeLBorder 2 3 4 2" xfId="1243" xr:uid="{9AE041C1-6B9A-42E3-8C68-370653086B18}"/>
    <cellStyle name="AggOrangeLBorder 2 3 4 2 2" xfId="946" xr:uid="{85BE5208-F73F-4973-AB42-BC5C5221BEB2}"/>
    <cellStyle name="AggOrangeLBorder 2 3 4 2 2 2" xfId="2098" xr:uid="{4FEB07DD-95E9-4856-AFD8-5D2D6BDDD785}"/>
    <cellStyle name="AggOrangeLBorder 2 3 4 2 2 2 2" xfId="5240" xr:uid="{2715E035-27E2-42D1-9A0D-9E5D74B3FB48}"/>
    <cellStyle name="AggOrangeLBorder 2 3 4 2 2 3" xfId="3060" xr:uid="{A9557F5F-C6AD-402D-8FDF-48C9DA262773}"/>
    <cellStyle name="AggOrangeLBorder 2 3 4 2 3" xfId="2370" xr:uid="{B7A1F857-DFE5-42F3-9DEE-4A23D8BECE86}"/>
    <cellStyle name="AggOrangeLBorder 2 3 4 2 3 2" xfId="5512" xr:uid="{35CB949A-FABE-4588-8F3A-C1037E859EC7}"/>
    <cellStyle name="AggOrangeLBorder 2 3 4 2 4" xfId="3351" xr:uid="{686E38DC-F3B4-423E-B2C8-83D65189E364}"/>
    <cellStyle name="AggOrangeLBorder 2 3 4 3" xfId="1029" xr:uid="{D1C2D89C-C207-45E4-828C-F7FD9DEA30B9}"/>
    <cellStyle name="AggOrangeLBorder 2 3 4 3 2" xfId="2176" xr:uid="{98B661D9-D7E0-4E75-9D4B-4B65D417568E}"/>
    <cellStyle name="AggOrangeLBorder 2 3 4 3 2 2" xfId="5318" xr:uid="{131ED8CC-8436-487B-99CB-76B3B758D9EA}"/>
    <cellStyle name="AggOrangeLBorder 2 3 4 3 3" xfId="3143" xr:uid="{BB321CC1-4765-4F33-B261-1FB0F680D2D9}"/>
    <cellStyle name="AggOrangeLBorder 2 3 4 4" xfId="920" xr:uid="{0F32C6A4-B1FF-414E-8FBF-8310EFBD7917}"/>
    <cellStyle name="AggOrangeLBorder 2 3 4 4 2" xfId="2074" xr:uid="{DE4E1002-0788-41CA-A8B4-9F470267E965}"/>
    <cellStyle name="AggOrangeLBorder 2 3 4 4 2 2" xfId="5216" xr:uid="{B24E8C9D-ED6D-4874-8229-63946D8865CF}"/>
    <cellStyle name="AggOrangeLBorder 2 3 4 4 3" xfId="3034" xr:uid="{8C51F8BC-AEFA-424D-8429-7271D03041BC}"/>
    <cellStyle name="AggOrangeLBorder 2 3 4 5" xfId="1748" xr:uid="{0A5ADBB5-5441-4E7E-9D0A-4F83A8375A44}"/>
    <cellStyle name="AggOrangeLBorder 2 3 4 5 2" xfId="4890" xr:uid="{D878EA1E-69E8-4A96-95A6-A0F17D482333}"/>
    <cellStyle name="AggOrangeLBorder 2 3 4 6" xfId="2687" xr:uid="{993B1342-3C25-438F-9EF3-9B48286AA6F7}"/>
    <cellStyle name="AggOrangeLBorder 2 3 5" xfId="1148" xr:uid="{29999524-5AED-4D5D-8565-12FAAE4C665E}"/>
    <cellStyle name="AggOrangeLBorder 2 3 5 2" xfId="1553" xr:uid="{0B52F475-7EE9-4AD5-91DB-58501BB11E83}"/>
    <cellStyle name="AggOrangeLBorder 2 3 5 2 2" xfId="2660" xr:uid="{607F0A12-09F2-4424-954A-387BF9DF2869}"/>
    <cellStyle name="AggOrangeLBorder 2 3 5 2 2 2" xfId="5801" xr:uid="{2CE028E9-2192-4FCD-900D-51C2EE1822A3}"/>
    <cellStyle name="AggOrangeLBorder 2 3 5 2 3" xfId="3660" xr:uid="{60A068E4-DE3B-4B4B-B354-7F0BC5343056}"/>
    <cellStyle name="AggOrangeLBorder 2 3 5 3" xfId="7018" xr:uid="{FFB3C7F2-57A9-44EB-98A6-3DE285A3A020}"/>
    <cellStyle name="AggOrangeLBorder 2 3 6" xfId="825" xr:uid="{19DE5BF9-1EF3-411E-BF7D-57BDD538CD11}"/>
    <cellStyle name="AggOrangeLBorder 2 3 6 2" xfId="1985" xr:uid="{D3474DDD-5170-4294-A17E-3D2F2DC7D9F1}"/>
    <cellStyle name="AggOrangeLBorder 2 3 6 2 2" xfId="5127" xr:uid="{D5845BB0-0E32-4ABE-B598-3D2D78ADB0F5}"/>
    <cellStyle name="AggOrangeLBorder 2 3 6 3" xfId="2939" xr:uid="{D84E2AD7-2825-4FF0-A50F-CF8DA5E8A47C}"/>
    <cellStyle name="AggOrangeLBorder 2 3 7" xfId="1351" xr:uid="{E7BFB019-04F9-41CF-9320-D99797A00703}"/>
    <cellStyle name="AggOrangeLBorder 2 3 7 2" xfId="2473" xr:uid="{6C72452E-B42F-463D-ACA1-8147117D8CEE}"/>
    <cellStyle name="AggOrangeLBorder 2 3 7 2 2" xfId="5615" xr:uid="{746E1BC7-745A-4F46-8CE5-89D25A0C5E60}"/>
    <cellStyle name="AggOrangeLBorder 2 3 7 3" xfId="3459" xr:uid="{08EC984F-8B1E-49C3-82CA-DEEE795F0DB0}"/>
    <cellStyle name="AggOrangeLBorder 2 3 8" xfId="1634" xr:uid="{8E4A299E-0B78-4005-8463-45921297AF37}"/>
    <cellStyle name="AggOrangeLBorder 2 3 8 2" xfId="4779" xr:uid="{D4FECCE9-8C3B-4363-955E-990D210F9015}"/>
    <cellStyle name="AggOrangeLBorder 2 3 9" xfId="1591" xr:uid="{D3A2B38D-DABF-4A4F-AC22-7A72C13B5AF1}"/>
    <cellStyle name="AggOrangeLBorder 2 4" xfId="7213" xr:uid="{5C6F1277-14EC-4AC3-AA97-B7974345ADA8}"/>
    <cellStyle name="AggOrangeLBorder 3" xfId="404" xr:uid="{50E2D963-5087-43A4-8EA0-FAC571C15FD3}"/>
    <cellStyle name="AggOrangeLBorder 3 2" xfId="1547" xr:uid="{21775C15-3CE5-4F27-99D0-192884A02333}"/>
    <cellStyle name="AggOrangeLBorder 3 2 2" xfId="2654" xr:uid="{46FB314D-3160-4205-930D-094ED1E1C957}"/>
    <cellStyle name="AggOrangeLBorder 3 2 2 2" xfId="5795" xr:uid="{574FDF27-51D4-4678-8388-7A2F0FDB970C}"/>
    <cellStyle name="AggOrangeLBorder 3 2 3" xfId="3654" xr:uid="{8D07FA98-5207-45BE-93A0-FAB324E80DDB}"/>
    <cellStyle name="AggOrangeLBorder 3 3" xfId="4460" xr:uid="{A8133F63-9F68-433C-B537-560C07500AE9}"/>
    <cellStyle name="AggOrangeLBorder 4" xfId="262" xr:uid="{F4076B98-E612-44DE-90A5-01E0FFF47657}"/>
    <cellStyle name="AggOrangeLBorder 4 2" xfId="601" xr:uid="{D06E9EC1-F6CB-49D7-B8A9-AA333B9A37F7}"/>
    <cellStyle name="AggOrangeLBorder 4 2 2" xfId="1276" xr:uid="{5CEEA340-F28B-4883-A45A-84496F8D69CB}"/>
    <cellStyle name="AggOrangeLBorder 4 2 2 2" xfId="870" xr:uid="{118168A6-92A9-444C-830A-8F5E5386B2C2}"/>
    <cellStyle name="AggOrangeLBorder 4 2 2 2 2" xfId="2027" xr:uid="{97832350-7523-4F8A-A0A9-74AC47465B80}"/>
    <cellStyle name="AggOrangeLBorder 4 2 2 2 2 2" xfId="5169" xr:uid="{4FF764A2-2AFD-4843-8C4B-4002AE503C17}"/>
    <cellStyle name="AggOrangeLBorder 4 2 2 2 3" xfId="2984" xr:uid="{A9BED24A-A448-4FE7-B4AF-B77A7FD84DBC}"/>
    <cellStyle name="AggOrangeLBorder 4 2 2 3" xfId="2402" xr:uid="{D2982213-DC8D-4E3C-AA37-89D101CE3DAD}"/>
    <cellStyle name="AggOrangeLBorder 4 2 2 3 2" xfId="5544" xr:uid="{212857BE-5FF5-44F9-90DA-60B13FD4E84D}"/>
    <cellStyle name="AggOrangeLBorder 4 2 2 4" xfId="3384" xr:uid="{D0E598CF-2116-4EA2-A759-9E451FC5DCAB}"/>
    <cellStyle name="AggOrangeLBorder 4 2 3" xfId="1062" xr:uid="{A2EAD25D-E88B-43D3-BA15-2F6959EDE02D}"/>
    <cellStyle name="AggOrangeLBorder 4 2 3 2" xfId="2208" xr:uid="{11F48484-0947-4EE5-AE85-85632B947DED}"/>
    <cellStyle name="AggOrangeLBorder 4 2 3 2 2" xfId="5350" xr:uid="{691BC753-2AE9-405C-8F06-2D579BE8401E}"/>
    <cellStyle name="AggOrangeLBorder 4 2 3 3" xfId="3176" xr:uid="{1A556103-2250-4E44-9F95-85CCE3E5EDCA}"/>
    <cellStyle name="AggOrangeLBorder 4 2 4" xfId="1393" xr:uid="{67EB757E-6B51-4FB0-8A51-B3069BE3AF6F}"/>
    <cellStyle name="AggOrangeLBorder 4 2 4 2" xfId="2513" xr:uid="{AB4E6E99-1AC7-42BB-95A8-96F6618AD0BC}"/>
    <cellStyle name="AggOrangeLBorder 4 2 4 2 2" xfId="5654" xr:uid="{4F90CEB3-CF95-4B6C-9BF7-1062AB077B60}"/>
    <cellStyle name="AggOrangeLBorder 4 2 4 3" xfId="3501" xr:uid="{D7FCD5B2-816F-4DE5-9885-0973633D1421}"/>
    <cellStyle name="AggOrangeLBorder 4 2 5" xfId="1780" xr:uid="{6AE49632-93A1-441B-A5FE-5FD69119F8BA}"/>
    <cellStyle name="AggOrangeLBorder 4 2 5 2" xfId="4922" xr:uid="{D1BED01B-E8DA-438D-BC9F-CEB0C7AE8FE3}"/>
    <cellStyle name="AggOrangeLBorder 4 2 6" xfId="2720" xr:uid="{4F5143E1-D1EF-4C72-8F27-E9ED573366AE}"/>
    <cellStyle name="AggOrangeLBorder 4 3" xfId="543" xr:uid="{3644301D-5FFA-4721-B87A-C77CA706234A}"/>
    <cellStyle name="AggOrangeLBorder 4 3 2" xfId="1218" xr:uid="{E7180204-3392-461D-9C9B-071D95A2C680}"/>
    <cellStyle name="AggOrangeLBorder 4 3 2 2" xfId="832" xr:uid="{4F93754D-AF1D-4FB2-A729-2D43C6047E76}"/>
    <cellStyle name="AggOrangeLBorder 4 3 2 2 2" xfId="1992" xr:uid="{6F70F550-9594-48ED-924D-3800B5345F06}"/>
    <cellStyle name="AggOrangeLBorder 4 3 2 2 2 2" xfId="5134" xr:uid="{41500D7F-8390-47E0-9569-B529C647DC2D}"/>
    <cellStyle name="AggOrangeLBorder 4 3 2 2 3" xfId="2946" xr:uid="{69F81505-1863-44A6-9BF8-F5C77D6B1C95}"/>
    <cellStyle name="AggOrangeLBorder 4 3 2 3" xfId="2346" xr:uid="{EAD56A8A-585F-4709-B785-E7FB0CC4DE34}"/>
    <cellStyle name="AggOrangeLBorder 4 3 2 3 2" xfId="5488" xr:uid="{B026ECC5-C4FA-4C43-8642-09AC3E58F65E}"/>
    <cellStyle name="AggOrangeLBorder 4 3 2 4" xfId="3326" xr:uid="{58828352-974E-46EA-AAF8-D14CAF826AF9}"/>
    <cellStyle name="AggOrangeLBorder 4 3 3" xfId="1004" xr:uid="{59184DA8-2564-4A13-86C0-38EF96E0B932}"/>
    <cellStyle name="AggOrangeLBorder 4 3 3 2" xfId="2152" xr:uid="{F9688DB4-1865-47AB-B42E-FCA207E2BB93}"/>
    <cellStyle name="AggOrangeLBorder 4 3 3 2 2" xfId="5294" xr:uid="{FEF67AA5-D69F-4FB9-93BA-4F4851029761}"/>
    <cellStyle name="AggOrangeLBorder 4 3 3 3" xfId="3118" xr:uid="{D995C06D-5BDD-4D02-A7E2-CFBCEE7D072A}"/>
    <cellStyle name="AggOrangeLBorder 4 3 4" xfId="859" xr:uid="{0391C9F3-5108-4E86-88CB-F9DB6D8C040D}"/>
    <cellStyle name="AggOrangeLBorder 4 3 4 2" xfId="2018" xr:uid="{C45DF2F1-A8F0-4CE2-BBF9-6B0769AA013D}"/>
    <cellStyle name="AggOrangeLBorder 4 3 4 2 2" xfId="5160" xr:uid="{DAF7EBD1-7E06-4000-87AD-52BDB5FBFFCD}"/>
    <cellStyle name="AggOrangeLBorder 4 3 4 3" xfId="2973" xr:uid="{EADD53B0-AF8F-4488-8ED7-7A35C5E67682}"/>
    <cellStyle name="AggOrangeLBorder 4 3 5" xfId="1724" xr:uid="{6E5BEFDA-3F52-4C58-8CC0-7A11E871C4E3}"/>
    <cellStyle name="AggOrangeLBorder 4 3 5 2" xfId="4866" xr:uid="{F78A0B1B-1A4D-4371-B596-2D2D57D0BFFA}"/>
    <cellStyle name="AggOrangeLBorder 4 3 6" xfId="1664" xr:uid="{ECA25AB6-6CF4-4284-8E23-D582434DEBA9}"/>
    <cellStyle name="AggOrangeLBorder 4 4" xfId="564" xr:uid="{EAECF5F2-3F8E-41A1-AEC1-897FBCBD1C1B}"/>
    <cellStyle name="AggOrangeLBorder 4 4 2" xfId="1239" xr:uid="{072B1875-8D68-464D-B4C7-30164DAC7AF8}"/>
    <cellStyle name="AggOrangeLBorder 4 4 2 2" xfId="784" xr:uid="{09E146D9-8976-4F4C-B60A-46D5249EE156}"/>
    <cellStyle name="AggOrangeLBorder 4 4 2 2 2" xfId="1946" xr:uid="{B161BF60-79C5-4AC4-8891-FA83F0F9DFCF}"/>
    <cellStyle name="AggOrangeLBorder 4 4 2 2 2 2" xfId="5088" xr:uid="{C177BA67-4201-4C2D-B58F-928A760CA5B8}"/>
    <cellStyle name="AggOrangeLBorder 4 4 2 2 3" xfId="2898" xr:uid="{0B1348D8-EB89-455D-8495-F6A6587BEA97}"/>
    <cellStyle name="AggOrangeLBorder 4 4 2 3" xfId="2366" xr:uid="{8B58968A-5DB7-4B20-BED1-41D2E162E022}"/>
    <cellStyle name="AggOrangeLBorder 4 4 2 3 2" xfId="5508" xr:uid="{AC7284E9-4DC6-43F5-96E7-9B3A991CFD8B}"/>
    <cellStyle name="AggOrangeLBorder 4 4 2 4" xfId="3347" xr:uid="{0290C36C-A138-4701-96BC-6C10E25CB515}"/>
    <cellStyle name="AggOrangeLBorder 4 4 3" xfId="1025" xr:uid="{49D35F81-DF15-4C48-894D-D6E4A6C8F69F}"/>
    <cellStyle name="AggOrangeLBorder 4 4 3 2" xfId="2172" xr:uid="{566095D0-8C18-4DEB-ABEF-0DA00E9A7578}"/>
    <cellStyle name="AggOrangeLBorder 4 4 3 2 2" xfId="5314" xr:uid="{0E5AA741-9FD8-4B3E-9A72-10B11DD5F7B8}"/>
    <cellStyle name="AggOrangeLBorder 4 4 3 3" xfId="3139" xr:uid="{C13CF327-347E-407B-B9D6-6BF12B2CF605}"/>
    <cellStyle name="AggOrangeLBorder 4 4 4" xfId="881" xr:uid="{D883849B-D73B-4129-BD57-F0CFBAAE1318}"/>
    <cellStyle name="AggOrangeLBorder 4 4 4 2" xfId="2038" xr:uid="{27E287BC-B22B-457E-98E2-54066E43131B}"/>
    <cellStyle name="AggOrangeLBorder 4 4 4 2 2" xfId="5180" xr:uid="{96F284D0-1CDF-4E87-A528-4DB946798AE4}"/>
    <cellStyle name="AggOrangeLBorder 4 4 4 3" xfId="2995" xr:uid="{3EAFD3A6-7498-4DE1-8114-1F10BBA4A449}"/>
    <cellStyle name="AggOrangeLBorder 4 4 5" xfId="1744" xr:uid="{EEF92C36-D356-4522-B1DC-BA0818E91247}"/>
    <cellStyle name="AggOrangeLBorder 4 4 5 2" xfId="4886" xr:uid="{A9FA6614-C0B7-498C-869B-2336AB54B263}"/>
    <cellStyle name="AggOrangeLBorder 4 4 6" xfId="2683" xr:uid="{08A705ED-E3B7-4092-977D-610BE8762BDA}"/>
    <cellStyle name="AggOrangeLBorder 4 5" xfId="1147" xr:uid="{369DF9D4-13DF-4C56-9AD8-B37E21BE0966}"/>
    <cellStyle name="AggOrangeLBorder 4 5 2" xfId="1552" xr:uid="{8E073726-1611-4F62-ABCC-B08C4CE1AD13}"/>
    <cellStyle name="AggOrangeLBorder 4 5 2 2" xfId="2659" xr:uid="{A63F46FA-6144-46A1-8587-4FCD5747E58F}"/>
    <cellStyle name="AggOrangeLBorder 4 5 2 2 2" xfId="5800" xr:uid="{3E8B925F-AD4E-4BA0-9941-1772C25E17A0}"/>
    <cellStyle name="AggOrangeLBorder 4 5 2 3" xfId="3659" xr:uid="{8323AB08-FDBC-445A-B3A0-34D211E42002}"/>
    <cellStyle name="AggOrangeLBorder 4 5 3" xfId="7610" xr:uid="{BF02FC71-A1FE-4CBC-B68E-326C4B845C49}"/>
    <cellStyle name="AggOrangeLBorder 4 6" xfId="824" xr:uid="{50702736-A665-4979-B13B-8BA1CF768130}"/>
    <cellStyle name="AggOrangeLBorder 4 6 2" xfId="1984" xr:uid="{FC49CC93-4EF5-4B42-8BF7-0602285877A4}"/>
    <cellStyle name="AggOrangeLBorder 4 6 2 2" xfId="5126" xr:uid="{A4050145-2367-4241-A7DC-F97EB6A5C25C}"/>
    <cellStyle name="AggOrangeLBorder 4 6 3" xfId="2938" xr:uid="{B31A2697-F3C0-4F9F-AADA-39C2FBAE56D4}"/>
    <cellStyle name="AggOrangeLBorder 4 7" xfId="796" xr:uid="{6B63A1DB-25F9-4385-8851-B193897A4C1D}"/>
    <cellStyle name="AggOrangeLBorder 4 7 2" xfId="1958" xr:uid="{7173AB99-529D-4F26-9FBA-4613932B201C}"/>
    <cellStyle name="AggOrangeLBorder 4 7 2 2" xfId="5100" xr:uid="{E06051BF-4D50-4BB1-BFFC-26753A45F033}"/>
    <cellStyle name="AggOrangeLBorder 4 7 3" xfId="2910" xr:uid="{8C5F90BD-266B-4143-9C5D-0B896EC27BC9}"/>
    <cellStyle name="AggOrangeLBorder 4 8" xfId="1633" xr:uid="{54E39CFF-2D0E-4458-83E4-C13F4CEBE092}"/>
    <cellStyle name="AggOrangeLBorder 4 8 2" xfId="4778" xr:uid="{781F3F5F-FB85-43EA-B5C2-04CC17047CCA}"/>
    <cellStyle name="AggOrangeLBorder 4 9" xfId="1592" xr:uid="{EF12E228-220A-42AE-A292-B2C3681ADEB4}"/>
    <cellStyle name="AggOrangeLBorder 5" xfId="715" xr:uid="{539B6025-FE6E-42B0-A7CB-0B19EF1207FD}"/>
    <cellStyle name="AggOrangeLBorder 5 2" xfId="1551" xr:uid="{764DA4EE-E0F5-48AA-8B02-6B003EBF25BC}"/>
    <cellStyle name="AggOrangeLBorder 5 2 2" xfId="2658" xr:uid="{4B8208F2-8F72-41A6-BFB7-DC094EB07F3C}"/>
    <cellStyle name="AggOrangeLBorder 5 2 2 2" xfId="5799" xr:uid="{11169DD2-37F5-4821-9630-593CC5E6B6FD}"/>
    <cellStyle name="AggOrangeLBorder 5 2 3" xfId="3658" xr:uid="{F8DC70D5-15A2-4F8F-85EC-64FA8D6C2C18}"/>
    <cellStyle name="AggOrangeLBorder 5 3" xfId="4751" xr:uid="{5AE68DC4-FE17-4570-AEA2-ED7A9F9D8131}"/>
    <cellStyle name="AggOrangeLBorder 6" xfId="6667" xr:uid="{6BC29927-3285-4DD2-8EBB-4C8B95EC67F7}"/>
    <cellStyle name="AggOrangeRBorder" xfId="24" xr:uid="{E54E8F4E-5506-4F25-9A53-B30A40AAA538}"/>
    <cellStyle name="AggOrangeRBorder 2" xfId="100" xr:uid="{A9F7B905-48B2-4DBB-9640-322F6A6B5696}"/>
    <cellStyle name="AggOrangeRBorder 2 2" xfId="407" xr:uid="{1550C573-CD76-46FA-9644-46A612CFAA44}"/>
    <cellStyle name="AggOrangeRBorder 2 2 2" xfId="519" xr:uid="{01D55CA5-12FE-44A6-AEF0-D8ECCEDFBD1E}"/>
    <cellStyle name="AggOrangeRBorder 2 2 2 2" xfId="1194" xr:uid="{17FF7122-3FEF-4AFE-A9F3-175F93F79049}"/>
    <cellStyle name="AggOrangeRBorder 2 2 2 2 2" xfId="734" xr:uid="{34CEE07B-29ED-4942-9C42-F742B90E4D5E}"/>
    <cellStyle name="AggOrangeRBorder 2 2 2 2 2 2" xfId="1902" xr:uid="{411C075A-5C75-4365-B1A9-91539B06D8D4}"/>
    <cellStyle name="AggOrangeRBorder 2 2 2 2 2 2 2" xfId="5044" xr:uid="{96FE1E5D-53E4-431F-9B06-0BE55295C3A8}"/>
    <cellStyle name="AggOrangeRBorder 2 2 2 2 2 3" xfId="2848" xr:uid="{BE3D83CE-B256-4449-8AB2-9D2DAE178102}"/>
    <cellStyle name="AggOrangeRBorder 2 2 2 2 3" xfId="2325" xr:uid="{704F87B6-4C4B-4D89-A015-F2420A17E4B2}"/>
    <cellStyle name="AggOrangeRBorder 2 2 2 2 3 2" xfId="5467" xr:uid="{789C8B7B-2306-40FF-959E-503E157B8D27}"/>
    <cellStyle name="AggOrangeRBorder 2 2 2 2 4" xfId="3302" xr:uid="{CB962AFC-6F34-4149-91AC-071954BC0D73}"/>
    <cellStyle name="AggOrangeRBorder 2 2 2 3" xfId="980" xr:uid="{54C888D7-F8EF-4590-BD4B-2E34301307C3}"/>
    <cellStyle name="AggOrangeRBorder 2 2 2 3 2" xfId="2131" xr:uid="{6A29E5A2-83AF-4A69-81ED-CB5D9E2221E5}"/>
    <cellStyle name="AggOrangeRBorder 2 2 2 3 2 2" xfId="5273" xr:uid="{A59B684E-E2E5-4D07-807B-85BA1DC9D8A3}"/>
    <cellStyle name="AggOrangeRBorder 2 2 2 3 3" xfId="3094" xr:uid="{4E5D407A-C55D-4EE9-955A-A36D6EC291EF}"/>
    <cellStyle name="AggOrangeRBorder 2 2 2 4" xfId="928" xr:uid="{162531FE-6245-4FA0-B323-22436B5F3951}"/>
    <cellStyle name="AggOrangeRBorder 2 2 2 4 2" xfId="2082" xr:uid="{38501F1A-6B22-4790-981B-2BDA3BD4727C}"/>
    <cellStyle name="AggOrangeRBorder 2 2 2 4 2 2" xfId="5224" xr:uid="{92ECED7F-9817-4501-AEAD-97E1E86CCC69}"/>
    <cellStyle name="AggOrangeRBorder 2 2 2 4 3" xfId="3042" xr:uid="{90E1A858-3CEE-4183-A66F-A82485286B0C}"/>
    <cellStyle name="AggOrangeRBorder 2 2 2 5" xfId="1702" xr:uid="{85EECB61-DD4C-48F7-A9B1-786BDDFEBB06}"/>
    <cellStyle name="AggOrangeRBorder 2 2 2 5 2" xfId="4844" xr:uid="{4149F93C-2D79-4C86-8395-546B949642D6}"/>
    <cellStyle name="AggOrangeRBorder 2 2 2 6" xfId="1607" xr:uid="{DB6F6D08-B3CB-43DC-9563-34AA5C8D84DF}"/>
    <cellStyle name="AggOrangeRBorder 2 2 3" xfId="7315" xr:uid="{26F3D9BE-05F2-4807-B6C2-41E8F48D4627}"/>
    <cellStyle name="AggOrangeRBorder 2 3" xfId="265" xr:uid="{D3906738-B936-44FC-A900-E65B1F2B76A5}"/>
    <cellStyle name="AggOrangeRBorder 2 3 2" xfId="604" xr:uid="{D02F6C46-49F5-4031-BC79-801CC5291DA7}"/>
    <cellStyle name="AggOrangeRBorder 2 3 2 2" xfId="1279" xr:uid="{F827036A-141F-45B4-9EF1-BAB9200771D9}"/>
    <cellStyle name="AggOrangeRBorder 2 3 2 2 2" xfId="917" xr:uid="{A1613E55-6E63-4AD0-A6B2-0315B4DF8173}"/>
    <cellStyle name="AggOrangeRBorder 2 3 2 2 2 2" xfId="2071" xr:uid="{57655B12-DBE7-4E98-B029-DA86FFEB0775}"/>
    <cellStyle name="AggOrangeRBorder 2 3 2 2 2 2 2" xfId="5213" xr:uid="{456E9E07-A95E-4406-AA8D-003BF66E0665}"/>
    <cellStyle name="AggOrangeRBorder 2 3 2 2 2 3" xfId="3031" xr:uid="{947637A3-2B54-4517-BF7B-3A4760CC06A2}"/>
    <cellStyle name="AggOrangeRBorder 2 3 2 2 3" xfId="2405" xr:uid="{02BEBE27-2F65-441D-BD2E-C61A7C122A5C}"/>
    <cellStyle name="AggOrangeRBorder 2 3 2 2 3 2" xfId="5547" xr:uid="{AC195930-28F2-4F14-8E1F-96C28FDEBC36}"/>
    <cellStyle name="AggOrangeRBorder 2 3 2 2 4" xfId="3387" xr:uid="{68E919B8-AF1B-4390-97E9-DDC3AF539B33}"/>
    <cellStyle name="AggOrangeRBorder 2 3 2 3" xfId="1065" xr:uid="{C14C7809-EE2D-43E8-AF7B-847555E03803}"/>
    <cellStyle name="AggOrangeRBorder 2 3 2 3 2" xfId="2211" xr:uid="{20EE0E1C-8370-4071-B93A-F544581D498A}"/>
    <cellStyle name="AggOrangeRBorder 2 3 2 3 2 2" xfId="5353" xr:uid="{0150F138-08CF-4818-A85D-2E39298C87A7}"/>
    <cellStyle name="AggOrangeRBorder 2 3 2 3 3" xfId="3179" xr:uid="{729194E6-6CCB-4568-9CB4-273F7F04E036}"/>
    <cellStyle name="AggOrangeRBorder 2 3 2 4" xfId="1514" xr:uid="{98C1A534-22ED-4DD7-A13D-F8546AF6AD5A}"/>
    <cellStyle name="AggOrangeRBorder 2 3 2 4 2" xfId="2626" xr:uid="{75385C66-E260-47D3-A1E1-AADDDFB76F68}"/>
    <cellStyle name="AggOrangeRBorder 2 3 2 4 2 2" xfId="5767" xr:uid="{4F068440-3DEB-475C-9A4B-47CDBF0CFD4E}"/>
    <cellStyle name="AggOrangeRBorder 2 3 2 4 3" xfId="3622" xr:uid="{AACE10F9-ADA6-4736-8A34-68DE0C535776}"/>
    <cellStyle name="AggOrangeRBorder 2 3 2 5" xfId="1783" xr:uid="{2484F842-E94C-4C5E-858E-04F7996E1FEE}"/>
    <cellStyle name="AggOrangeRBorder 2 3 2 5 2" xfId="4925" xr:uid="{C7571735-191C-4904-BDF0-E7F6DDCE197A}"/>
    <cellStyle name="AggOrangeRBorder 2 3 2 6" xfId="2723" xr:uid="{55223E13-1670-40AA-8933-A674F5DB9471}"/>
    <cellStyle name="AggOrangeRBorder 2 3 3" xfId="580" xr:uid="{F30A1A5E-59A3-4DC8-8CB9-914AD59BC8BF}"/>
    <cellStyle name="AggOrangeRBorder 2 3 3 2" xfId="1255" xr:uid="{7A344BFF-F50B-4A65-9312-F414C1DC29FC}"/>
    <cellStyle name="AggOrangeRBorder 2 3 3 2 2" xfId="1540" xr:uid="{C003AC4B-56C2-43EC-93AC-82DBA247DA93}"/>
    <cellStyle name="AggOrangeRBorder 2 3 3 2 2 2" xfId="2648" xr:uid="{5DA32CD1-7415-482D-B309-8551B40442ED}"/>
    <cellStyle name="AggOrangeRBorder 2 3 3 2 2 2 2" xfId="5789" xr:uid="{B8EABD35-47B2-4FDC-9AA1-323F546CE831}"/>
    <cellStyle name="AggOrangeRBorder 2 3 3 2 2 3" xfId="3648" xr:uid="{42D24705-B171-4A1E-A461-1B404870878E}"/>
    <cellStyle name="AggOrangeRBorder 2 3 3 2 3" xfId="2382" xr:uid="{08AEAEF2-3F69-4C88-9FA0-5559C21F03CF}"/>
    <cellStyle name="AggOrangeRBorder 2 3 3 2 3 2" xfId="5524" xr:uid="{89F08A9D-D7EB-473F-A285-A284B860467F}"/>
    <cellStyle name="AggOrangeRBorder 2 3 3 2 4" xfId="3363" xr:uid="{794C4AD5-4830-4E2F-9755-50E26A1BB947}"/>
    <cellStyle name="AggOrangeRBorder 2 3 3 3" xfId="1041" xr:uid="{27F2F1D9-943C-4875-AEB3-D69B93C0A558}"/>
    <cellStyle name="AggOrangeRBorder 2 3 3 3 2" xfId="2188" xr:uid="{85EF887B-DA56-42EB-BA9F-A9F360B44FDC}"/>
    <cellStyle name="AggOrangeRBorder 2 3 3 3 2 2" xfId="5330" xr:uid="{F02A7CC9-69A8-4401-B22B-7A1DC164B647}"/>
    <cellStyle name="AggOrangeRBorder 2 3 3 3 3" xfId="3155" xr:uid="{9D3F8159-8885-4A86-9372-EB70772DE2AA}"/>
    <cellStyle name="AggOrangeRBorder 2 3 3 4" xfId="908" xr:uid="{4EECB5B1-CE1D-4865-978E-2E145CE6B6A4}"/>
    <cellStyle name="AggOrangeRBorder 2 3 3 4 2" xfId="2062" xr:uid="{A1AEF3D0-4419-4897-B48D-433E0CCA5AA0}"/>
    <cellStyle name="AggOrangeRBorder 2 3 3 4 2 2" xfId="5204" xr:uid="{06A6AF9E-41FE-42CC-A85B-7A265E05E348}"/>
    <cellStyle name="AggOrangeRBorder 2 3 3 4 3" xfId="3022" xr:uid="{49985AF4-B5E6-4201-BBC7-0C994E760DF9}"/>
    <cellStyle name="AggOrangeRBorder 2 3 3 5" xfId="1760" xr:uid="{98A6CCE8-C2E6-463A-91E1-5D1E21948ABC}"/>
    <cellStyle name="AggOrangeRBorder 2 3 3 5 2" xfId="4902" xr:uid="{9CCA7934-DC6B-40D1-B79C-0EC2F729440D}"/>
    <cellStyle name="AggOrangeRBorder 2 3 3 6" xfId="2699" xr:uid="{DA2BBBE8-DB8E-41EE-8856-5C88F5D49E19}"/>
    <cellStyle name="AggOrangeRBorder 2 3 4" xfId="562" xr:uid="{3E66DDC8-0A53-4094-8D8B-1BE256195669}"/>
    <cellStyle name="AggOrangeRBorder 2 3 4 2" xfId="1237" xr:uid="{04430DBF-C12A-46E1-A9DB-70680AF67D3B}"/>
    <cellStyle name="AggOrangeRBorder 2 3 4 2 2" xfId="944" xr:uid="{5B77968A-3D13-4452-8FE5-A42819217CA8}"/>
    <cellStyle name="AggOrangeRBorder 2 3 4 2 2 2" xfId="2096" xr:uid="{9C28FC43-EB67-43ED-BB47-3A11C23F83DA}"/>
    <cellStyle name="AggOrangeRBorder 2 3 4 2 2 2 2" xfId="5238" xr:uid="{A75501D8-814C-4DC0-BD7B-44B061EF854F}"/>
    <cellStyle name="AggOrangeRBorder 2 3 4 2 2 3" xfId="3058" xr:uid="{65137238-AC6B-4E12-8755-D6DC7F11692F}"/>
    <cellStyle name="AggOrangeRBorder 2 3 4 2 3" xfId="2364" xr:uid="{94BFF963-8FBC-4D87-9DE1-C02C9DA8DD91}"/>
    <cellStyle name="AggOrangeRBorder 2 3 4 2 3 2" xfId="5506" xr:uid="{0E1D7F4D-E458-40B0-A5E8-F656639EA52E}"/>
    <cellStyle name="AggOrangeRBorder 2 3 4 2 4" xfId="3345" xr:uid="{375AF634-D9AA-4299-8BF0-51382794C0DA}"/>
    <cellStyle name="AggOrangeRBorder 2 3 4 3" xfId="1023" xr:uid="{7C7774B6-428D-478C-8022-B8938AB0E71E}"/>
    <cellStyle name="AggOrangeRBorder 2 3 4 3 2" xfId="2170" xr:uid="{EA340822-065E-47CA-811A-F49B5E6484F3}"/>
    <cellStyle name="AggOrangeRBorder 2 3 4 3 2 2" xfId="5312" xr:uid="{B0FFB459-104C-4201-87C6-A9DED74ACB79}"/>
    <cellStyle name="AggOrangeRBorder 2 3 4 3 3" xfId="3137" xr:uid="{4791AC47-C348-44A8-86B8-2D867C6D9B56}"/>
    <cellStyle name="AggOrangeRBorder 2 3 4 4" xfId="1428" xr:uid="{3A214801-6552-4EAD-BB4D-0E58A97370C2}"/>
    <cellStyle name="AggOrangeRBorder 2 3 4 4 2" xfId="2546" xr:uid="{3E38265A-B7AF-4997-91B1-184E9E186EC5}"/>
    <cellStyle name="AggOrangeRBorder 2 3 4 4 2 2" xfId="5687" xr:uid="{AEB9E133-9406-4F55-8C09-81953732A71F}"/>
    <cellStyle name="AggOrangeRBorder 2 3 4 4 3" xfId="3536" xr:uid="{C7DDC6D0-3BAD-4202-9602-C3FA2435CD4B}"/>
    <cellStyle name="AggOrangeRBorder 2 3 4 5" xfId="1742" xr:uid="{D83DB270-E3AD-49B7-9784-583C0BD258FE}"/>
    <cellStyle name="AggOrangeRBorder 2 3 4 5 2" xfId="4884" xr:uid="{F7795DA8-AC5E-4098-B383-162AC3748EAD}"/>
    <cellStyle name="AggOrangeRBorder 2 3 4 6" xfId="2681" xr:uid="{6D91CD17-8C03-4C89-86DE-FD8904EAB947}"/>
    <cellStyle name="AggOrangeRBorder 2 3 5" xfId="1150" xr:uid="{37C70D23-9B69-4ECB-9025-EF2F1036BF87}"/>
    <cellStyle name="AggOrangeRBorder 2 3 5 2" xfId="2287" xr:uid="{228D2819-B88A-4B4F-A281-AA27A8544326}"/>
    <cellStyle name="AggOrangeRBorder 2 3 5 2 2" xfId="5429" xr:uid="{AE20F3E7-D5FB-4AA1-87BE-80F5C977300D}"/>
    <cellStyle name="AggOrangeRBorder 2 3 5 3" xfId="3262" xr:uid="{360C802D-165F-4FA2-BFC8-B3969CA107BA}"/>
    <cellStyle name="AggOrangeRBorder 2 3 6" xfId="827" xr:uid="{5EF48559-9987-44E1-8051-8372665171B4}"/>
    <cellStyle name="AggOrangeRBorder 2 3 6 2" xfId="1987" xr:uid="{94F8A84B-F196-46D2-A8F0-5EA6BAD3BE67}"/>
    <cellStyle name="AggOrangeRBorder 2 3 6 2 2" xfId="5129" xr:uid="{007350BB-4AFB-4C97-8BF2-E7BCB541FCB2}"/>
    <cellStyle name="AggOrangeRBorder 2 3 6 3" xfId="2941" xr:uid="{929832F4-391D-4565-A745-F58D91082DF8}"/>
    <cellStyle name="AggOrangeRBorder 2 3 7" xfId="1347" xr:uid="{7A5990ED-A0E3-491F-88C2-26458CF7E8F5}"/>
    <cellStyle name="AggOrangeRBorder 2 3 7 2" xfId="2469" xr:uid="{35A3E8E7-2534-48C3-9971-FB1419B1B286}"/>
    <cellStyle name="AggOrangeRBorder 2 3 7 2 2" xfId="5611" xr:uid="{CE60FDD3-1933-4655-ACEB-229A1DA90E63}"/>
    <cellStyle name="AggOrangeRBorder 2 3 7 3" xfId="3455" xr:uid="{625314CF-A3D6-492C-9FF6-A39B3CFDD5D4}"/>
    <cellStyle name="AggOrangeRBorder 2 3 8" xfId="1636" xr:uid="{5277D5EE-4015-4A7E-8758-82E20DC87A31}"/>
    <cellStyle name="AggOrangeRBorder 2 3 8 2" xfId="4781" xr:uid="{98192AA8-CB1D-41EF-A725-25623E93C5C7}"/>
    <cellStyle name="AggOrangeRBorder 2 3 9" xfId="1563" xr:uid="{D62BA5B1-7B9C-4600-8D7C-EB9C338461A1}"/>
    <cellStyle name="AggOrangeRBorder 2 4" xfId="6639" xr:uid="{BADD5937-673B-4CA7-ABB7-72F5DEE9A385}"/>
    <cellStyle name="AggOrangeRBorder 3" xfId="406" xr:uid="{882DABAC-DE6D-4476-AAD9-68BDE658E3AD}"/>
    <cellStyle name="AggOrangeRBorder 3 2" xfId="638" xr:uid="{9C1467E2-B3B9-4CF5-A99A-446713DBE085}"/>
    <cellStyle name="AggOrangeRBorder 3 2 2" xfId="1099" xr:uid="{B44FB30F-3DEA-4876-963B-CD8E9455B5B4}"/>
    <cellStyle name="AggOrangeRBorder 3 2 2 2" xfId="911" xr:uid="{6518887D-B3A8-4B45-93D3-065316341091}"/>
    <cellStyle name="AggOrangeRBorder 3 2 2 2 2" xfId="2065" xr:uid="{D24389B0-7532-40F0-AD93-45C22C0C6225}"/>
    <cellStyle name="AggOrangeRBorder 3 2 2 2 2 2" xfId="5207" xr:uid="{3071A210-DF31-4D83-A582-74677DC425ED}"/>
    <cellStyle name="AggOrangeRBorder 3 2 2 2 3" xfId="3025" xr:uid="{45F130E9-F89F-42D4-88CF-9B2A34EC41DB}"/>
    <cellStyle name="AggOrangeRBorder 3 2 2 3" xfId="2243" xr:uid="{B995D38D-B5BA-4A3C-9E79-DA08023444C3}"/>
    <cellStyle name="AggOrangeRBorder 3 2 2 3 2" xfId="5385" xr:uid="{F97338DD-1A3D-4884-B055-4A8C86ECFD15}"/>
    <cellStyle name="AggOrangeRBorder 3 2 2 4" xfId="3213" xr:uid="{08A49618-EEF1-4F3F-86A5-E7C58F948249}"/>
    <cellStyle name="AggOrangeRBorder 3 2 3" xfId="1313" xr:uid="{13739DCA-53C3-4EE8-B0D1-533367D07238}"/>
    <cellStyle name="AggOrangeRBorder 3 2 3 2" xfId="956" xr:uid="{4EC3D80F-CFF8-40DC-8E52-ADABA6760BBF}"/>
    <cellStyle name="AggOrangeRBorder 3 2 3 2 2" xfId="2108" xr:uid="{36138897-A705-4263-9DBB-1FD764E95C87}"/>
    <cellStyle name="AggOrangeRBorder 3 2 3 2 2 2" xfId="5250" xr:uid="{BA75D5C7-8F44-47A1-BDBA-8F95C208411A}"/>
    <cellStyle name="AggOrangeRBorder 3 2 3 2 3" xfId="3070" xr:uid="{A04B007F-706B-4941-9845-1F9E5F60E238}"/>
    <cellStyle name="AggOrangeRBorder 3 2 3 3" xfId="2438" xr:uid="{9915E852-2FBF-4627-805C-6B49B3229E1A}"/>
    <cellStyle name="AggOrangeRBorder 3 2 3 3 2" xfId="5580" xr:uid="{6BF403ED-5490-4554-8A5E-2EF2124357B7}"/>
    <cellStyle name="AggOrangeRBorder 3 2 3 4" xfId="3421" xr:uid="{DD00A113-6796-4A94-9794-3F99DA65BEC4}"/>
    <cellStyle name="AggOrangeRBorder 3 2 4" xfId="1815" xr:uid="{355BB071-10C8-4F36-872A-D72470D00191}"/>
    <cellStyle name="AggOrangeRBorder 3 2 4 2" xfId="4957" xr:uid="{ADBB2A0D-7321-42F5-884C-E7F085564896}"/>
    <cellStyle name="AggOrangeRBorder 3 2 5" xfId="2757" xr:uid="{AFAD7B95-B9AA-4843-B508-6A7982EA138C}"/>
    <cellStyle name="AggOrangeRBorder 3 3" xfId="6932" xr:uid="{6210F1B7-362B-49EC-BBBF-C24B61C8AC66}"/>
    <cellStyle name="AggOrangeRBorder 4" xfId="264" xr:uid="{5B9488BA-385E-4CB3-BBCA-D5B293EB31D1}"/>
    <cellStyle name="AggOrangeRBorder 4 2" xfId="603" xr:uid="{1F802262-2C69-4542-8688-A0B23957044B}"/>
    <cellStyle name="AggOrangeRBorder 4 2 2" xfId="1278" xr:uid="{7C12E688-8415-4D29-8EDA-5FE1021B8E90}"/>
    <cellStyle name="AggOrangeRBorder 4 2 2 2" xfId="952" xr:uid="{C43CA3E3-B683-443E-870E-B08AAE57640D}"/>
    <cellStyle name="AggOrangeRBorder 4 2 2 2 2" xfId="2104" xr:uid="{2A7685F0-03E1-4CF1-ACDD-4B6B3E5186C1}"/>
    <cellStyle name="AggOrangeRBorder 4 2 2 2 2 2" xfId="5246" xr:uid="{0A59874B-377D-4006-83E5-59CB41630D85}"/>
    <cellStyle name="AggOrangeRBorder 4 2 2 2 3" xfId="3066" xr:uid="{DDD603CC-A2BC-47CD-BF4E-BD11CD8083F6}"/>
    <cellStyle name="AggOrangeRBorder 4 2 2 3" xfId="2404" xr:uid="{D2B47D97-3E2E-4BE5-BFDB-E5E20F84160A}"/>
    <cellStyle name="AggOrangeRBorder 4 2 2 3 2" xfId="5546" xr:uid="{30657FAC-C8C2-4FF3-B5F0-437D925563AB}"/>
    <cellStyle name="AggOrangeRBorder 4 2 2 4" xfId="3386" xr:uid="{B7E45FAF-CB4F-4FE9-BDDD-155125F06572}"/>
    <cellStyle name="AggOrangeRBorder 4 2 3" xfId="1064" xr:uid="{8269702A-89C6-4FE7-97A8-4C829233CDEE}"/>
    <cellStyle name="AggOrangeRBorder 4 2 3 2" xfId="2210" xr:uid="{DFA8CB99-8766-41AC-937A-56C2194D3BA1}"/>
    <cellStyle name="AggOrangeRBorder 4 2 3 2 2" xfId="5352" xr:uid="{43463242-05C0-410A-AC69-40C9E4BA67DB}"/>
    <cellStyle name="AggOrangeRBorder 4 2 3 3" xfId="3178" xr:uid="{DD169D4D-CD78-4BFC-A34B-F557AF82A721}"/>
    <cellStyle name="AggOrangeRBorder 4 2 4" xfId="1387" xr:uid="{C245FADA-01FE-472B-9A4E-1A007D8C0250}"/>
    <cellStyle name="AggOrangeRBorder 4 2 4 2" xfId="2508" xr:uid="{352E606C-8F55-4AD0-BE0B-CA361AD8579B}"/>
    <cellStyle name="AggOrangeRBorder 4 2 4 2 2" xfId="5649" xr:uid="{BD42A83E-7220-4E6F-9928-6582363C4B80}"/>
    <cellStyle name="AggOrangeRBorder 4 2 4 3" xfId="3495" xr:uid="{BBA16CF1-AE4E-4F28-AE92-E6EC8A5F1BB5}"/>
    <cellStyle name="AggOrangeRBorder 4 2 5" xfId="1782" xr:uid="{B4060E48-AF59-4959-81EC-7B1AB2430584}"/>
    <cellStyle name="AggOrangeRBorder 4 2 5 2" xfId="4924" xr:uid="{AB773DF1-A26F-4FBE-AF28-A8FEE591EC03}"/>
    <cellStyle name="AggOrangeRBorder 4 2 6" xfId="2722" xr:uid="{18ACC671-CD91-4FEE-9F09-C4E55F53A044}"/>
    <cellStyle name="AggOrangeRBorder 4 3" xfId="636" xr:uid="{D1D9126D-F0C1-4461-93A9-A851C7C668CE}"/>
    <cellStyle name="AggOrangeRBorder 4 3 2" xfId="1311" xr:uid="{A682EB4F-332C-48CB-BAFC-C384E3636CA3}"/>
    <cellStyle name="AggOrangeRBorder 4 3 2 2" xfId="703" xr:uid="{C5582770-03FC-49DE-A93E-AE94108BE51C}"/>
    <cellStyle name="AggOrangeRBorder 4 3 2 2 2" xfId="1873" xr:uid="{95A3DB1D-EFD5-44C3-97ED-75C2D7B06241}"/>
    <cellStyle name="AggOrangeRBorder 4 3 2 2 2 2" xfId="5015" xr:uid="{00B2BDFD-A580-4F38-88C2-9B45B7D6E36E}"/>
    <cellStyle name="AggOrangeRBorder 4 3 2 2 3" xfId="2819" xr:uid="{AD5B844E-3B43-41AA-B984-8D79445EB334}"/>
    <cellStyle name="AggOrangeRBorder 4 3 2 3" xfId="2436" xr:uid="{BA102A32-1705-4C2F-B338-B1678047755A}"/>
    <cellStyle name="AggOrangeRBorder 4 3 2 3 2" xfId="5578" xr:uid="{90DF12D9-BDD9-4F84-83E0-E063B5E43A86}"/>
    <cellStyle name="AggOrangeRBorder 4 3 2 4" xfId="3419" xr:uid="{B9D67E87-39B0-499E-BF8C-90CE28B26E5D}"/>
    <cellStyle name="AggOrangeRBorder 4 3 3" xfId="1097" xr:uid="{098EB780-C30E-4BF9-B229-B2FF75BA618F}"/>
    <cellStyle name="AggOrangeRBorder 4 3 3 2" xfId="2241" xr:uid="{B8125B2F-468B-4A37-B017-FD34E5347C36}"/>
    <cellStyle name="AggOrangeRBorder 4 3 3 2 2" xfId="5383" xr:uid="{0A1899F1-AAF3-489C-A7A0-2CF0CC2AFD53}"/>
    <cellStyle name="AggOrangeRBorder 4 3 3 3" xfId="3211" xr:uid="{23F37885-0849-4CC1-BE82-C7DC3877C31D}"/>
    <cellStyle name="AggOrangeRBorder 4 3 4" xfId="1513" xr:uid="{70AAD37A-4537-42FC-A03C-2E41B9B02BE9}"/>
    <cellStyle name="AggOrangeRBorder 4 3 4 2" xfId="2625" xr:uid="{EB0D73CB-2D92-4391-A364-8E132C673095}"/>
    <cellStyle name="AggOrangeRBorder 4 3 4 2 2" xfId="5766" xr:uid="{5E81C226-994C-4B86-A066-EDEA733A8C50}"/>
    <cellStyle name="AggOrangeRBorder 4 3 4 3" xfId="3621" xr:uid="{F1152635-565F-4667-BD59-E565D073107D}"/>
    <cellStyle name="AggOrangeRBorder 4 3 5" xfId="1813" xr:uid="{15B22E92-A402-4603-916A-CC3E4D23944E}"/>
    <cellStyle name="AggOrangeRBorder 4 3 5 2" xfId="4955" xr:uid="{DCB8912B-7C7C-44E6-BBB9-36DBA4DB81B7}"/>
    <cellStyle name="AggOrangeRBorder 4 3 6" xfId="2755" xr:uid="{BF7D9F8F-0EC8-4734-809C-249AB3E884CD}"/>
    <cellStyle name="AggOrangeRBorder 4 4" xfId="657" xr:uid="{0EF32E39-1F59-4C98-903A-4046622927F0}"/>
    <cellStyle name="AggOrangeRBorder 4 4 2" xfId="1332" xr:uid="{076D3881-38C1-4EB1-B0F9-B1FF08D788E0}"/>
    <cellStyle name="AggOrangeRBorder 4 4 2 2" xfId="845" xr:uid="{10D36C31-3D7A-43CB-B187-12B12C5F70E2}"/>
    <cellStyle name="AggOrangeRBorder 4 4 2 2 2" xfId="2004" xr:uid="{8A811F0C-7156-4156-85C7-0057B2AAEDC8}"/>
    <cellStyle name="AggOrangeRBorder 4 4 2 2 2 2" xfId="5146" xr:uid="{F43ADAF3-AB27-4008-AF6B-A1A6EED16EB4}"/>
    <cellStyle name="AggOrangeRBorder 4 4 2 2 3" xfId="2959" xr:uid="{F5D47776-C84F-428A-8DDF-22958719B71E}"/>
    <cellStyle name="AggOrangeRBorder 4 4 2 3" xfId="2454" xr:uid="{A066E799-9036-4974-9E1E-0CA075DC4A74}"/>
    <cellStyle name="AggOrangeRBorder 4 4 2 3 2" xfId="5596" xr:uid="{7CDFF89D-1B4B-4ECE-BD76-2741EC3D6D09}"/>
    <cellStyle name="AggOrangeRBorder 4 4 2 4" xfId="3440" xr:uid="{185EDAF3-01DE-4D2F-A6A5-983013381E03}"/>
    <cellStyle name="AggOrangeRBorder 4 4 3" xfId="1118" xr:uid="{3402A56D-782D-4028-9DE1-6FF46AF01A41}"/>
    <cellStyle name="AggOrangeRBorder 4 4 3 2" xfId="2259" xr:uid="{022BD001-9BE9-4185-B5D6-D4D350513381}"/>
    <cellStyle name="AggOrangeRBorder 4 4 3 2 2" xfId="5401" xr:uid="{C7EC4414-0610-40A0-8CED-67E50E05BD6C}"/>
    <cellStyle name="AggOrangeRBorder 4 4 3 3" xfId="3232" xr:uid="{46751CF0-8E79-44DB-87D2-76EBC54A1585}"/>
    <cellStyle name="AggOrangeRBorder 4 4 4" xfId="1510" xr:uid="{0A4854F3-9073-4865-BB31-A9C4A2F64C73}"/>
    <cellStyle name="AggOrangeRBorder 4 4 4 2" xfId="2622" xr:uid="{3714BB9D-701E-4A74-947B-E566046E34EE}"/>
    <cellStyle name="AggOrangeRBorder 4 4 4 2 2" xfId="5763" xr:uid="{AB0C984C-452C-437A-B57C-EB192D047582}"/>
    <cellStyle name="AggOrangeRBorder 4 4 4 3" xfId="3618" xr:uid="{21B4D3E0-0CF1-4B20-BA0B-E3D230EA2876}"/>
    <cellStyle name="AggOrangeRBorder 4 4 5" xfId="1831" xr:uid="{D4C02B79-F922-4A44-822D-7E6CBABC99C5}"/>
    <cellStyle name="AggOrangeRBorder 4 4 5 2" xfId="4973" xr:uid="{42B5BE46-A78D-49DD-A0FE-B280FF98AEED}"/>
    <cellStyle name="AggOrangeRBorder 4 4 6" xfId="2776" xr:uid="{7F29C1F7-FA45-4FF8-A119-55EEF0BAB14F}"/>
    <cellStyle name="AggOrangeRBorder 4 5" xfId="1149" xr:uid="{8AA10A65-664C-464E-BC3A-424D4861DDB7}"/>
    <cellStyle name="AggOrangeRBorder 4 5 2" xfId="2286" xr:uid="{656A67F4-4F7E-4250-9F93-564437E95FEA}"/>
    <cellStyle name="AggOrangeRBorder 4 5 2 2" xfId="5428" xr:uid="{0AD951A5-0BA0-450D-9B41-FB9F53932435}"/>
    <cellStyle name="AggOrangeRBorder 4 5 3" xfId="3261" xr:uid="{8324C3C9-5C97-453A-97C1-33E6C1DE1A38}"/>
    <cellStyle name="AggOrangeRBorder 4 6" xfId="826" xr:uid="{074A86C5-337D-4F09-9146-C64899356F30}"/>
    <cellStyle name="AggOrangeRBorder 4 6 2" xfId="1986" xr:uid="{70E73DC7-E0D5-4724-9236-2797A6292F97}"/>
    <cellStyle name="AggOrangeRBorder 4 6 2 2" xfId="5128" xr:uid="{53E0FCF4-E172-4DDD-8DAB-1FBEA55409A3}"/>
    <cellStyle name="AggOrangeRBorder 4 6 3" xfId="2940" xr:uid="{2A73043E-DC38-40A2-B9B4-31BD8F497AE5}"/>
    <cellStyle name="AggOrangeRBorder 4 7" xfId="1359" xr:uid="{7DAF4652-2BB9-4DEE-A712-B03DF2FF6487}"/>
    <cellStyle name="AggOrangeRBorder 4 7 2" xfId="2481" xr:uid="{D410BD80-DD02-4E2B-8635-099E23EC3085}"/>
    <cellStyle name="AggOrangeRBorder 4 7 2 2" xfId="5622" xr:uid="{4DB57B10-C996-4AF0-9DBA-CD51D334B063}"/>
    <cellStyle name="AggOrangeRBorder 4 7 3" xfId="3467" xr:uid="{3FA6BC99-1C17-46EA-91F6-5DF6B72E2065}"/>
    <cellStyle name="AggOrangeRBorder 4 8" xfId="1635" xr:uid="{C4B79B5A-BF64-45E1-9E18-142245AF7AF8}"/>
    <cellStyle name="AggOrangeRBorder 4 8 2" xfId="4780" xr:uid="{DF7DC979-868E-4CE5-8696-4113E941B7FE}"/>
    <cellStyle name="AggOrangeRBorder 4 9" xfId="1590" xr:uid="{8E12F1A0-AD5C-42C8-BE80-B6E1ACE7C21A}"/>
    <cellStyle name="AggOrangeRBorder 5" xfId="710" xr:uid="{6060F0F4-214B-4190-B111-267C728B4A41}"/>
    <cellStyle name="AggOrangeRBorder 5 2" xfId="1879" xr:uid="{EF061EF2-2A81-4D63-8E6F-415FA0255618}"/>
    <cellStyle name="AggOrangeRBorder 5 2 2" xfId="5021" xr:uid="{3B93798C-103C-4116-B4C3-8DECDD566AA3}"/>
    <cellStyle name="AggOrangeRBorder 5 3" xfId="2825" xr:uid="{0B8816E3-0FBF-467B-BCDE-727B8F4D9B92}"/>
    <cellStyle name="AggOrangeRBorder 6" xfId="6588" xr:uid="{5BB63391-2740-4314-A372-CC1C04CD107E}"/>
    <cellStyle name="AggOrangeRBorder_CRFReport-template" xfId="36" xr:uid="{C3B26F3A-2E81-45A7-9E0D-87CD578066B9}"/>
    <cellStyle name="Akzent1" xfId="101" xr:uid="{2D8A6071-8F66-4029-90D3-17593E82834C}"/>
    <cellStyle name="Akzent2" xfId="102" xr:uid="{12285B55-EA8B-47E6-81A1-4296497D56F2}"/>
    <cellStyle name="Akzent3" xfId="103" xr:uid="{D011F9DF-F3B4-431C-AB01-F30FA7FEB68E}"/>
    <cellStyle name="Akzent4" xfId="104" xr:uid="{6180323A-5494-4454-BC2B-A0CD2C7B4351}"/>
    <cellStyle name="Akzent5" xfId="105" xr:uid="{06B5E4E0-2B31-42CE-B140-07ADDD29BC97}"/>
    <cellStyle name="Akzent6" xfId="106" xr:uid="{E50F4D07-DEF3-4B54-B955-0D65A422120A}"/>
    <cellStyle name="Ausgabe" xfId="107" xr:uid="{345FD93F-BFCC-4F05-AF5E-0CFA2F142A72}"/>
    <cellStyle name="Ausgabe 10" xfId="3729" xr:uid="{17B54A39-D355-496F-802B-C79B61FE67DE}"/>
    <cellStyle name="Ausgabe 11" xfId="4356" xr:uid="{8E96CC81-7D01-4B0A-945C-E5809B2E5854}"/>
    <cellStyle name="Ausgabe 12" xfId="7663" xr:uid="{503C88DE-D09F-44A9-82F1-E28AAC88E68F}"/>
    <cellStyle name="Ausgabe 2" xfId="385" xr:uid="{E4853BED-EAE5-4DE0-B45B-D3C0D3777186}"/>
    <cellStyle name="Ausgabe 2 10" xfId="6038" xr:uid="{8F8AF5CB-404A-4F78-AEE6-27CBE06AD0F4}"/>
    <cellStyle name="Ausgabe 2 2" xfId="641" xr:uid="{BB9DA2CC-FC17-44A4-BCAF-547585DCA98A}"/>
    <cellStyle name="Ausgabe 2 2 2" xfId="1316" xr:uid="{F51C1062-3E8C-4BD3-BEAC-67F2C3198074}"/>
    <cellStyle name="Ausgabe 2 2 2 2" xfId="765" xr:uid="{E56F5C98-2D0D-467D-9189-D7B01BF0CDE2}"/>
    <cellStyle name="Ausgabe 2 2 2 2 2" xfId="2879" xr:uid="{C24D57CD-2B54-483A-971C-8292DC769612}"/>
    <cellStyle name="Ausgabe 2 2 2 2 2 2" xfId="5961" xr:uid="{1A0CF8AE-D5FB-4C80-9E11-D2CC3D3E7E87}"/>
    <cellStyle name="Ausgabe 2 2 2 2 2 3" xfId="7200" xr:uid="{EB66AF3B-B62F-4354-BE7F-F99544541F80}"/>
    <cellStyle name="Ausgabe 2 2 2 2 2 4" xfId="7584" xr:uid="{730F6B34-2151-494D-91E3-67AA285CB70D}"/>
    <cellStyle name="Ausgabe 2 2 2 2 3" xfId="4132" xr:uid="{D4C8C2EC-D2E0-49C1-8783-16AF178D464F}"/>
    <cellStyle name="Ausgabe 2 2 2 2 4" xfId="3824" xr:uid="{D5111C66-17F6-4D34-8AF2-AAFA0C4E7128}"/>
    <cellStyle name="Ausgabe 2 2 2 2 5" xfId="7828" xr:uid="{B31716C2-483F-4C97-A341-176769DC1DDA}"/>
    <cellStyle name="Ausgabe 2 2 2 3" xfId="3424" xr:uid="{991129F6-316C-4773-9D41-717B62C0028A}"/>
    <cellStyle name="Ausgabe 2 2 2 3 2" xfId="6356" xr:uid="{1A33EF41-F928-4F4D-A3BC-94EE1DCF58E0}"/>
    <cellStyle name="Ausgabe 2 2 2 3 3" xfId="7527" xr:uid="{949E50B8-B5DD-4746-AFC9-E98700998B86}"/>
    <cellStyle name="Ausgabe 2 2 2 3 4" xfId="7762" xr:uid="{8E3CFCCA-8DEF-4C09-A62C-8DC055FBF772}"/>
    <cellStyle name="Ausgabe 2 2 2 4" xfId="4534" xr:uid="{F3B8DE92-5F92-48A1-89BD-26CD9A8BBFBA}"/>
    <cellStyle name="Ausgabe 2 2 2 5" xfId="4755" xr:uid="{5F31264C-5340-4FEE-948C-3C3DA20471EC}"/>
    <cellStyle name="Ausgabe 2 2 2 6" xfId="3727" xr:uid="{A70CEB07-6F70-4966-BC19-B4AE7140408C}"/>
    <cellStyle name="Ausgabe 2 2 3" xfId="1102" xr:uid="{1D6246F1-46E9-4A75-9440-61DF21492FDC}"/>
    <cellStyle name="Ausgabe 2 2 3 2" xfId="3216" xr:uid="{C38BD392-7CC8-4B77-A30F-F60F21B6487B}"/>
    <cellStyle name="Ausgabe 2 2 3 2 2" xfId="6205" xr:uid="{916CEA34-D5A7-457C-A2B4-AD793638EB06}"/>
    <cellStyle name="Ausgabe 2 2 3 2 3" xfId="7405" xr:uid="{DF282AF6-B88F-4BB5-987A-1ECAF46553AD}"/>
    <cellStyle name="Ausgabe 2 2 3 2 4" xfId="7072" xr:uid="{7197855F-0FB3-4B12-8492-F47FDCABD416}"/>
    <cellStyle name="Ausgabe 2 2 3 3" xfId="4375" xr:uid="{5AAC6153-38BC-4945-854B-F2922A874768}"/>
    <cellStyle name="Ausgabe 2 2 3 4" xfId="5960" xr:uid="{7D428EB6-8C22-41C3-8F4F-D2BA2A6BEE45}"/>
    <cellStyle name="Ausgabe 2 2 3 5" xfId="4285" xr:uid="{23E2BB85-44AF-426C-AB01-0C0150F11B16}"/>
    <cellStyle name="Ausgabe 2 2 4" xfId="1426" xr:uid="{90F73AF8-3533-452D-B788-2CAE438EA75A}"/>
    <cellStyle name="Ausgabe 2 2 4 2" xfId="3534" xr:uid="{8645E842-AA5B-467A-A569-96F5A57EFAD3}"/>
    <cellStyle name="Ausgabe 2 2 4 2 2" xfId="6432" xr:uid="{F61AD37B-4734-494C-809A-E8373BCD9D27}"/>
    <cellStyle name="Ausgabe 2 2 4 2 3" xfId="7588" xr:uid="{FE804580-BD8C-4564-B6F2-BBDF79A6A2B9}"/>
    <cellStyle name="Ausgabe 2 2 4 2 4" xfId="7903" xr:uid="{2603DA4D-C1F4-4E25-8DA4-687FF46F63CB}"/>
    <cellStyle name="Ausgabe 2 2 4 3" xfId="4615" xr:uid="{FCF75604-EC71-4790-B043-1D84E98E6424}"/>
    <cellStyle name="Ausgabe 2 2 4 4" xfId="4239" xr:uid="{C95578E2-BD6F-4ED8-8806-1DA5D7808EFA}"/>
    <cellStyle name="Ausgabe 2 2 4 5" xfId="3765" xr:uid="{C29F6EE9-DB32-45AA-8B56-0F5A010A3546}"/>
    <cellStyle name="Ausgabe 2 2 5" xfId="2760" xr:uid="{9376504A-DA84-4BC5-A439-8F201427892A}"/>
    <cellStyle name="Ausgabe 2 2 5 2" xfId="5874" xr:uid="{C57D5BC6-830F-487F-8954-810BB355990F}"/>
    <cellStyle name="Ausgabe 2 2 5 3" xfId="7125" xr:uid="{0C7F3EAC-8F79-4454-A6C8-3F37BF4B98BB}"/>
    <cellStyle name="Ausgabe 2 2 5 4" xfId="3913" xr:uid="{822ECA3A-2DA5-4F43-9978-E1D98BD68B53}"/>
    <cellStyle name="Ausgabe 2 2 6" xfId="4042" xr:uid="{CD9305FE-F57C-4679-8DB5-5F708012485D}"/>
    <cellStyle name="Ausgabe 2 2 7" xfId="6091" xr:uid="{4156FD64-4253-4708-AA77-DFE9ED96F518}"/>
    <cellStyle name="Ausgabe 2 2 8" xfId="4270" xr:uid="{96070656-976B-41C1-8A66-7CC51FE90B60}"/>
    <cellStyle name="Ausgabe 2 3" xfId="526" xr:uid="{EC2EE2B2-2647-4F30-8130-37CDC94BA2CA}"/>
    <cellStyle name="Ausgabe 2 3 2" xfId="1201" xr:uid="{DF7B6058-04C8-40D6-89E7-E8C5F9F56E2D}"/>
    <cellStyle name="Ausgabe 2 3 2 2" xfId="934" xr:uid="{8478978B-11DD-4335-840D-D81479907267}"/>
    <cellStyle name="Ausgabe 2 3 2 2 2" xfId="3048" xr:uid="{FEC3407D-845E-4C86-BEF3-A03A8845FF2B}"/>
    <cellStyle name="Ausgabe 2 3 2 2 2 2" xfId="6081" xr:uid="{7BA23FE2-5728-42F1-AF22-0BCF223E29DB}"/>
    <cellStyle name="Ausgabe 2 3 2 2 2 3" xfId="7303" xr:uid="{A3472D2B-5A54-4B87-9153-25FD54E44F38}"/>
    <cellStyle name="Ausgabe 2 3 2 2 2 4" xfId="6585" xr:uid="{2FA153CC-392F-458D-9583-5DD5B66DCDF1}"/>
    <cellStyle name="Ausgabe 2 3 2 2 3" xfId="4257" xr:uid="{20D7A58A-8513-45F1-8E05-CDCC249C74B2}"/>
    <cellStyle name="Ausgabe 2 3 2 2 4" xfId="4387" xr:uid="{76FD907D-7D51-4F7B-B919-AEF1BE59F02B}"/>
    <cellStyle name="Ausgabe 2 3 2 2 5" xfId="6976" xr:uid="{45951E04-DC7A-434A-8C51-E4240CA8F136}"/>
    <cellStyle name="Ausgabe 2 3 2 3" xfId="3309" xr:uid="{BE9EB691-E31B-40EF-9C56-9B4A2784261E}"/>
    <cellStyle name="Ausgabe 2 3 2 3 2" xfId="6273" xr:uid="{6961B446-5FFC-4D65-BBCC-312BD1064F4C}"/>
    <cellStyle name="Ausgabe 2 3 2 3 3" xfId="7460" xr:uid="{29F18FE7-D5DE-481C-8710-33E9B6FB461C}"/>
    <cellStyle name="Ausgabe 2 3 2 3 4" xfId="7850" xr:uid="{A6FBF002-D8D4-4B7E-92DF-A3DDE98B4F94}"/>
    <cellStyle name="Ausgabe 2 3 2 4" xfId="4446" xr:uid="{FC61E1F3-BD47-428D-904C-891D3EA4ECAF}"/>
    <cellStyle name="Ausgabe 2 3 2 5" xfId="4506" xr:uid="{5C183EF9-632B-4D05-AF92-0420E69A55BE}"/>
    <cellStyle name="Ausgabe 2 3 2 6" xfId="3947" xr:uid="{40D7693D-FB1F-4715-BBA9-1CDB54675C8D}"/>
    <cellStyle name="Ausgabe 2 3 3" xfId="987" xr:uid="{042809A1-3216-4AD3-A626-CBBDBFAC3930}"/>
    <cellStyle name="Ausgabe 2 3 3 2" xfId="3101" xr:uid="{A9BC43B7-B06C-4B96-9CBB-441ADF953DEF}"/>
    <cellStyle name="Ausgabe 2 3 3 2 2" xfId="6119" xr:uid="{C4027FCE-E4D1-43E0-936D-B4E71E0E79A4}"/>
    <cellStyle name="Ausgabe 2 3 3 2 3" xfId="7334" xr:uid="{61FBCCC8-CD6A-4FEF-A9C9-0B000505FDD9}"/>
    <cellStyle name="Ausgabe 2 3 3 2 4" xfId="7544" xr:uid="{FC593C24-A9AA-433F-AEBE-184A1841C369}"/>
    <cellStyle name="Ausgabe 2 3 3 3" xfId="4293" xr:uid="{7751CAC0-9635-48DE-BFDE-D92178ACB0C6}"/>
    <cellStyle name="Ausgabe 2 3 3 4" xfId="4477" xr:uid="{D7F558EE-2D4C-423C-A307-7BC79833F0F6}"/>
    <cellStyle name="Ausgabe 2 3 3 5" xfId="4640" xr:uid="{E9956AC2-F95C-44F6-BD22-C5C6A3449766}"/>
    <cellStyle name="Ausgabe 2 3 4" xfId="1383" xr:uid="{4A3FD59A-3309-47FD-89AD-2DCEC29AD1C3}"/>
    <cellStyle name="Ausgabe 2 3 4 2" xfId="3491" xr:uid="{B776C914-AB15-42ED-8D3C-E9E8CCD02C83}"/>
    <cellStyle name="Ausgabe 2 3 4 2 2" xfId="6402" xr:uid="{5C71D473-8BE0-4707-A080-B7D4BAAE2455}"/>
    <cellStyle name="Ausgabe 2 3 4 2 3" xfId="7560" xr:uid="{8BACE8F7-430B-42E1-BF0E-70E512D8D0BE}"/>
    <cellStyle name="Ausgabe 2 3 4 2 4" xfId="6132" xr:uid="{9711BDE1-71DB-44A1-B34B-A3573B736F43}"/>
    <cellStyle name="Ausgabe 2 3 4 3" xfId="4580" xr:uid="{1ED29729-EAC7-41F0-BF20-AD640F6E681B}"/>
    <cellStyle name="Ausgabe 2 3 4 4" xfId="3900" xr:uid="{EDB643F6-A5F6-4008-86C9-2964351D0446}"/>
    <cellStyle name="Ausgabe 2 3 4 5" xfId="3742" xr:uid="{5BFFBF57-0BD0-4853-B217-C892C868AEA1}"/>
    <cellStyle name="Ausgabe 2 3 5" xfId="1570" xr:uid="{CE9711D8-3138-4C67-88B3-E942ACF0152B}"/>
    <cellStyle name="Ausgabe 2 3 5 2" xfId="4727" xr:uid="{C2A1B98F-B01F-41F9-8BBF-62FC0D0E408C}"/>
    <cellStyle name="Ausgabe 2 3 5 3" xfId="3862" xr:uid="{D9B98C10-62B0-410B-BD4C-164C5F30533A}"/>
    <cellStyle name="Ausgabe 2 3 5 4" xfId="6530" xr:uid="{2C2F1A10-FD0F-4455-9784-EC1C8CD41E8B}"/>
    <cellStyle name="Ausgabe 2 3 6" xfId="3959" xr:uid="{260D3D3D-C6B6-474E-9D01-4986079C718A}"/>
    <cellStyle name="Ausgabe 2 3 7" xfId="3946" xr:uid="{06CF3B16-9696-4848-9F0F-7F30FDEDCBA8}"/>
    <cellStyle name="Ausgabe 2 3 8" xfId="7751" xr:uid="{0EDEFB6F-0655-440A-A002-80C28F9DC7BE}"/>
    <cellStyle name="Ausgabe 2 4" xfId="1159" xr:uid="{2BDEFACB-67AC-4080-9CF8-CE688B62CD12}"/>
    <cellStyle name="Ausgabe 2 4 2" xfId="812" xr:uid="{3259BFB9-E1B8-446A-8C1C-8E0F079B45C5}"/>
    <cellStyle name="Ausgabe 2 4 2 2" xfId="2926" xr:uid="{0F243B71-CF69-430D-83EB-242A8656747C}"/>
    <cellStyle name="Ausgabe 2 4 2 2 2" xfId="5994" xr:uid="{2BCE4AE1-1129-4BAA-B744-AB70928984D7}"/>
    <cellStyle name="Ausgabe 2 4 2 2 3" xfId="7230" xr:uid="{D0E03EB2-61F2-46A5-B5AA-30577355F92C}"/>
    <cellStyle name="Ausgabe 2 4 2 2 4" xfId="7309" xr:uid="{C70D3170-D540-40B7-961F-98402AC94ED3}"/>
    <cellStyle name="Ausgabe 2 4 2 3" xfId="4168" xr:uid="{9B91868A-DAD8-44F1-87DE-262476DDACB3}"/>
    <cellStyle name="Ausgabe 2 4 2 4" xfId="3918" xr:uid="{CBC8E9D2-BC29-4422-BEBA-B9AEB7BDE652}"/>
    <cellStyle name="Ausgabe 2 4 2 5" xfId="6662" xr:uid="{847390BE-0AE3-4C03-AE93-21D37F982C4B}"/>
    <cellStyle name="Ausgabe 2 4 3" xfId="3267" xr:uid="{E2AC058B-E6F5-4C94-8287-D4354085D9FE}"/>
    <cellStyle name="Ausgabe 2 4 3 2" xfId="6244" xr:uid="{201EDBAC-6565-455B-A355-94B07761A3BC}"/>
    <cellStyle name="Ausgabe 2 4 3 3" xfId="7440" xr:uid="{E0142D18-1BF1-41C3-BEC3-0EE1611D3070}"/>
    <cellStyle name="Ausgabe 2 4 3 4" xfId="4677" xr:uid="{8CEDE36E-A75E-484B-92B4-90C16B78E87E}"/>
    <cellStyle name="Ausgabe 2 4 4" xfId="4418" xr:uid="{687115A9-7335-42F8-9B69-6938B5CCD6E8}"/>
    <cellStyle name="Ausgabe 2 4 5" xfId="4606" xr:uid="{A880BCBE-7223-49BC-86CC-8C6F07FAAE01}"/>
    <cellStyle name="Ausgabe 2 4 6" xfId="3771" xr:uid="{11959540-2499-4998-9DA1-0981CD7D7E00}"/>
    <cellStyle name="Ausgabe 2 5" xfId="899" xr:uid="{78842416-CF0A-4793-8BA1-09EB3EF75A72}"/>
    <cellStyle name="Ausgabe 2 5 2" xfId="3013" xr:uid="{45AAD23E-44C3-42D4-8B8E-F2ED3178AF43}"/>
    <cellStyle name="Ausgabe 2 5 2 2" xfId="6050" xr:uid="{1DA6AC68-F804-43F6-B35C-5DA4147CDE22}"/>
    <cellStyle name="Ausgabe 2 5 2 3" xfId="7282" xr:uid="{08F1516C-C3B5-4671-B0D4-9BD147903A01}"/>
    <cellStyle name="Ausgabe 2 5 2 4" xfId="7876" xr:uid="{C3065C76-97C3-49DF-82F9-C6854D177044}"/>
    <cellStyle name="Ausgabe 2 5 3" xfId="4230" xr:uid="{F6A3011C-E1D6-4278-A12F-0482690788F0}"/>
    <cellStyle name="Ausgabe 2 5 4" xfId="3944" xr:uid="{2915C6AC-660D-405E-89DD-8518B65CB388}"/>
    <cellStyle name="Ausgabe 2 5 5" xfId="5982" xr:uid="{1EEBCC48-5226-49F0-8612-08690094E422}"/>
    <cellStyle name="Ausgabe 2 6" xfId="965" xr:uid="{2DB778D1-97C7-415C-8050-A613F1811D21}"/>
    <cellStyle name="Ausgabe 2 6 2" xfId="3079" xr:uid="{0E16D2C8-95B3-4B70-9A3C-C01255EF4012}"/>
    <cellStyle name="Ausgabe 2 6 2 2" xfId="6104" xr:uid="{E6CFFAA3-BDB7-44DC-B9D8-6E55DF60AE67}"/>
    <cellStyle name="Ausgabe 2 6 2 3" xfId="7320" xr:uid="{E929C456-47BD-4261-A759-6DC9F572AEAF}"/>
    <cellStyle name="Ausgabe 2 6 2 4" xfId="7214" xr:uid="{24A8E258-6A1D-4DA0-B6A8-D34205563314}"/>
    <cellStyle name="Ausgabe 2 6 3" xfId="4280" xr:uid="{35A218B6-FD9A-4837-AB06-EF2574AE26A8}"/>
    <cellStyle name="Ausgabe 2 6 4" xfId="4532" xr:uid="{EDC04F3B-7862-45E6-9183-60692B2927E1}"/>
    <cellStyle name="Ausgabe 2 6 5" xfId="7589" xr:uid="{D12B2681-7BCD-4C2B-B4B4-587EFF9C66BA}"/>
    <cellStyle name="Ausgabe 2 7" xfId="1884" xr:uid="{4D92CCC8-B155-4D3B-B628-AA3A6CF55DB8}"/>
    <cellStyle name="Ausgabe 2 7 2" xfId="5026" xr:uid="{A6F673AD-C80B-40EE-8689-5E42F68A7C62}"/>
    <cellStyle name="Ausgabe 2 7 3" xfId="6589" xr:uid="{C1C2FD3C-7139-44C9-B607-1155913E82EF}"/>
    <cellStyle name="Ausgabe 2 7 4" xfId="3849" xr:uid="{C0891BE7-5175-4179-9719-F75CC8A0421F}"/>
    <cellStyle name="Ausgabe 2 8" xfId="3890" xr:uid="{C57CA9DB-1519-4443-AAF2-7EAFAF336231}"/>
    <cellStyle name="Ausgabe 2 9" xfId="3941" xr:uid="{A8DA1BA4-5B8B-4488-9A83-88DC641119A2}"/>
    <cellStyle name="Ausgabe 3" xfId="276" xr:uid="{115D89C1-59F5-4107-825B-A440BCB3F528}"/>
    <cellStyle name="Ausgabe 3 10" xfId="7937" xr:uid="{46F6C470-C303-4082-B671-98FBEBFCC420}"/>
    <cellStyle name="Ausgabe 3 2" xfId="613" xr:uid="{29DD73AF-7882-47F9-905F-757464D8AA27}"/>
    <cellStyle name="Ausgabe 3 2 2" xfId="1288" xr:uid="{47EF5A11-E6CA-426F-89A4-C530C60A7341}"/>
    <cellStyle name="Ausgabe 3 2 2 2" xfId="746" xr:uid="{8B35360B-E85F-462E-86EF-811BBB8998E9}"/>
    <cellStyle name="Ausgabe 3 2 2 2 2" xfId="2860" xr:uid="{E962ED3C-2F35-4134-874F-022154A4D806}"/>
    <cellStyle name="Ausgabe 3 2 2 2 2 2" xfId="5945" xr:uid="{A629BD72-8112-4235-827E-D1E307ADE03F}"/>
    <cellStyle name="Ausgabe 3 2 2 2 2 3" xfId="7185" xr:uid="{0E71895B-717B-43EC-A3FC-288D33D8A018}"/>
    <cellStyle name="Ausgabe 3 2 2 2 2 4" xfId="7667" xr:uid="{7B798F49-A5F3-4B48-96DC-2583338F862D}"/>
    <cellStyle name="Ausgabe 3 2 2 2 3" xfId="4114" xr:uid="{929B9754-3514-4168-9099-15F111B59CC4}"/>
    <cellStyle name="Ausgabe 3 2 2 2 4" xfId="6516" xr:uid="{F0CDACE2-B81D-4E9A-98A1-6725DC466871}"/>
    <cellStyle name="Ausgabe 3 2 2 2 5" xfId="3928" xr:uid="{1F781265-5C3E-4A80-8D01-F00638AEECA6}"/>
    <cellStyle name="Ausgabe 3 2 2 3" xfId="3396" xr:uid="{2C24C1A3-BF05-496A-8F35-A2E4D49642B2}"/>
    <cellStyle name="Ausgabe 3 2 2 3 2" xfId="6340" xr:uid="{390F37AD-9A32-4673-A94D-29F10E9AB25E}"/>
    <cellStyle name="Ausgabe 3 2 2 3 3" xfId="7511" xr:uid="{347E9A5D-D4F9-429E-A281-3181A97539B6}"/>
    <cellStyle name="Ausgabe 3 2 2 3 4" xfId="6732" xr:uid="{748E0372-0065-42A0-9212-591689565286}"/>
    <cellStyle name="Ausgabe 3 2 2 4" xfId="4515" xr:uid="{32B5C5B9-CFDF-441C-A786-B1CEBDC5F251}"/>
    <cellStyle name="Ausgabe 3 2 2 5" xfId="4212" xr:uid="{A193AA26-403C-4ED0-94F1-40BB21403DAE}"/>
    <cellStyle name="Ausgabe 3 2 2 6" xfId="7680" xr:uid="{C0BC2422-4816-46B0-9DB4-02762173E224}"/>
    <cellStyle name="Ausgabe 3 2 3" xfId="1074" xr:uid="{FC4D6C2E-F1A6-46EF-8EA1-CD2A2F8D783E}"/>
    <cellStyle name="Ausgabe 3 2 3 2" xfId="3188" xr:uid="{A391C46B-5E6F-471C-AC8F-740653495B7D}"/>
    <cellStyle name="Ausgabe 3 2 3 2 2" xfId="6186" xr:uid="{4086589E-FF63-4F43-A471-50C8DDB2481D}"/>
    <cellStyle name="Ausgabe 3 2 3 2 3" xfId="7386" xr:uid="{A4CECE8A-6C26-4FE0-8679-D3E0A6153A92}"/>
    <cellStyle name="Ausgabe 3 2 3 2 4" xfId="7814" xr:uid="{2DDDA3DE-8B20-497A-A03E-DF6B8704D783}"/>
    <cellStyle name="Ausgabe 3 2 3 3" xfId="4353" xr:uid="{F56D3F5C-E309-4FF7-B769-4084CE2499A2}"/>
    <cellStyle name="Ausgabe 3 2 3 4" xfId="4714" xr:uid="{10EC3DBD-15D3-43FC-8ABD-A450E1AFA1CE}"/>
    <cellStyle name="Ausgabe 3 2 3 5" xfId="8027" xr:uid="{F678F1C8-5195-4A96-B918-5CB1F39DE6C5}"/>
    <cellStyle name="Ausgabe 3 2 4" xfId="1515" xr:uid="{15EE756C-ACC4-44EB-B869-80CC0F5615EF}"/>
    <cellStyle name="Ausgabe 3 2 4 2" xfId="3623" xr:uid="{A03911BF-72B3-4401-8A04-46A471BE37C8}"/>
    <cellStyle name="Ausgabe 3 2 4 2 2" xfId="6502" xr:uid="{E047CA67-C284-4DE9-8923-8280A0355A90}"/>
    <cellStyle name="Ausgabe 3 2 4 2 3" xfId="7647" xr:uid="{C58B23EB-0B43-4A6B-BBFE-F04A52A0B9DF}"/>
    <cellStyle name="Ausgabe 3 2 4 2 4" xfId="8066" xr:uid="{5F70CD80-28EA-4D17-9C80-33AB8D7B7D88}"/>
    <cellStyle name="Ausgabe 3 2 4 3" xfId="4688" xr:uid="{8F8EDB08-1369-4C17-93AA-2DC433EE269E}"/>
    <cellStyle name="Ausgabe 3 2 4 4" xfId="4547" xr:uid="{358F7F91-C527-4593-ADAF-0DD3C632A1BB}"/>
    <cellStyle name="Ausgabe 3 2 4 5" xfId="7908" xr:uid="{2699F372-A829-429D-82B8-F2B3585C366F}"/>
    <cellStyle name="Ausgabe 3 2 5" xfId="2732" xr:uid="{76A79195-2CD5-48CE-A2E6-D9229B107C95}"/>
    <cellStyle name="Ausgabe 3 2 5 2" xfId="5854" xr:uid="{990E77FB-0454-4A94-BF60-9A923C70209D}"/>
    <cellStyle name="Ausgabe 3 2 5 3" xfId="7106" xr:uid="{DE0E26C0-307A-4146-925C-4DFBCF7C7A84}"/>
    <cellStyle name="Ausgabe 3 2 5 4" xfId="7971" xr:uid="{085A8A24-D616-4F5C-B8C6-39AD1905370B}"/>
    <cellStyle name="Ausgabe 3 2 6" xfId="4024" xr:uid="{63FCC283-28C9-4DA2-968C-D20136AB0D33}"/>
    <cellStyle name="Ausgabe 3 2 7" xfId="6124" xr:uid="{3DF1B125-86FB-4BF1-A4D8-13064865C769}"/>
    <cellStyle name="Ausgabe 3 2 8" xfId="4250" xr:uid="{C12EAB1F-200D-43B2-9C05-26B3FE24AB55}"/>
    <cellStyle name="Ausgabe 3 3" xfId="532" xr:uid="{648E5067-1AC0-4D12-967B-8C761C26C0AE}"/>
    <cellStyle name="Ausgabe 3 3 2" xfId="1207" xr:uid="{9E8AC89B-A675-4C2D-9E29-E554ED293272}"/>
    <cellStyle name="Ausgabe 3 3 2 2" xfId="939" xr:uid="{183282D7-2A75-4D6C-9015-742997FC8817}"/>
    <cellStyle name="Ausgabe 3 3 2 2 2" xfId="3053" xr:uid="{23280B95-6256-43C4-9280-F3A5C202D9E4}"/>
    <cellStyle name="Ausgabe 3 3 2 2 2 2" xfId="6085" xr:uid="{CA308EB9-2D5F-41AB-B021-2BE34B7FBB13}"/>
    <cellStyle name="Ausgabe 3 3 2 2 2 3" xfId="7306" xr:uid="{89E89CF2-9C66-4597-8B5D-C92FFC42BEE2}"/>
    <cellStyle name="Ausgabe 3 3 2 2 2 4" xfId="4761" xr:uid="{F0FFD839-9581-4DC0-9EF0-66F72985B40C}"/>
    <cellStyle name="Ausgabe 3 3 2 2 3" xfId="4262" xr:uid="{B492FDD7-1D87-4CFD-AD43-FB25AFFF340D}"/>
    <cellStyle name="Ausgabe 3 3 2 2 4" xfId="4054" xr:uid="{0445A567-2C9F-4749-BF18-6C84040FB47B}"/>
    <cellStyle name="Ausgabe 3 3 2 2 5" xfId="7562" xr:uid="{01CCF0BC-3F55-4C90-B544-BB5FEDEE13CC}"/>
    <cellStyle name="Ausgabe 3 3 2 3" xfId="3315" xr:uid="{60681D4E-4EC0-408E-969B-090CEC7948A2}"/>
    <cellStyle name="Ausgabe 3 3 2 3 2" xfId="6279" xr:uid="{E073BE2D-C195-4AD1-BFB8-5E702A990499}"/>
    <cellStyle name="Ausgabe 3 3 2 3 3" xfId="7465" xr:uid="{782DADF0-38FA-400D-9F66-38B3E961713B}"/>
    <cellStyle name="Ausgabe 3 3 2 3 4" xfId="7931" xr:uid="{4B5D706A-2485-4D69-A4DD-8A7E2B641617}"/>
    <cellStyle name="Ausgabe 3 3 2 4" xfId="4451" xr:uid="{EAA8AEC1-06C5-4125-A591-9FE189FE67A0}"/>
    <cellStyle name="Ausgabe 3 3 2 5" xfId="4427" xr:uid="{1FA21EE1-4E43-42EC-A416-959ADCEFABE3}"/>
    <cellStyle name="Ausgabe 3 3 2 6" xfId="7995" xr:uid="{67C097C9-71C7-461F-9EA5-7EF31D27D40D}"/>
    <cellStyle name="Ausgabe 3 3 3" xfId="993" xr:uid="{C18C0C96-39BE-43E5-8A8E-7BBA57408D2A}"/>
    <cellStyle name="Ausgabe 3 3 3 2" xfId="3107" xr:uid="{BF81EED0-5E6C-4B95-8D2C-A669EFEBBE71}"/>
    <cellStyle name="Ausgabe 3 3 3 2 2" xfId="6123" xr:uid="{B5D95031-6D37-433E-925D-FC9D8FB2B072}"/>
    <cellStyle name="Ausgabe 3 3 3 2 3" xfId="7338" xr:uid="{130E7069-7519-4287-932E-B2224DF84B23}"/>
    <cellStyle name="Ausgabe 3 3 3 2 4" xfId="6853" xr:uid="{FC32A781-6EF4-4765-8624-8C147C3CC084}"/>
    <cellStyle name="Ausgabe 3 3 3 3" xfId="4298" xr:uid="{8508DE4C-E0DD-4AB4-A231-EF5564A6E426}"/>
    <cellStyle name="Ausgabe 3 3 3 4" xfId="4330" xr:uid="{8DD457F1-60B8-4C7A-8FC8-32100AD19DD5}"/>
    <cellStyle name="Ausgabe 3 3 3 5" xfId="7390" xr:uid="{65A08341-72FC-4A4C-B584-5DC2660D0820}"/>
    <cellStyle name="Ausgabe 3 3 4" xfId="1518" xr:uid="{14ECAEDF-3507-4120-BD38-0DA0CCE2866C}"/>
    <cellStyle name="Ausgabe 3 3 4 2" xfId="3626" xr:uid="{9A8EF117-729E-4F8A-97A7-0740AEB6A40A}"/>
    <cellStyle name="Ausgabe 3 3 4 2 2" xfId="6504" xr:uid="{B2085BCC-FE42-4D6E-BD55-C0ED168E7DD0}"/>
    <cellStyle name="Ausgabe 3 3 4 2 3" xfId="7649" xr:uid="{7959AD9F-51E2-4299-A2ED-1A6AB08880FD}"/>
    <cellStyle name="Ausgabe 3 3 4 2 4" xfId="8067" xr:uid="{050BF22B-87C7-4740-912E-673892B82F26}"/>
    <cellStyle name="Ausgabe 3 3 4 3" xfId="4689" xr:uid="{78719EC4-FFD9-40B9-BE85-25938C388BD3}"/>
    <cellStyle name="Ausgabe 3 3 4 4" xfId="6397" xr:uid="{2CC28C2F-8B36-40B3-80B4-0778E95EB9A2}"/>
    <cellStyle name="Ausgabe 3 3 4 5" xfId="7989" xr:uid="{C0132769-57FF-40FC-AC53-D320C3239739}"/>
    <cellStyle name="Ausgabe 3 3 5" xfId="1568" xr:uid="{478AF2B1-925F-4FFE-A78B-37282B8AD064}"/>
    <cellStyle name="Ausgabe 3 3 5 2" xfId="4725" xr:uid="{FB96C165-1072-4049-861B-4199E337E2D4}"/>
    <cellStyle name="Ausgabe 3 3 5 3" xfId="3789" xr:uid="{DDCA1F91-44C2-4972-9D74-4F94F012DDC5}"/>
    <cellStyle name="Ausgabe 3 3 5 4" xfId="3935" xr:uid="{25C0B81D-0880-4AE6-BB8A-C8D5C0F7E837}"/>
    <cellStyle name="Ausgabe 3 3 6" xfId="3965" xr:uid="{94BC216B-2BCE-41B0-8367-7448A18A588D}"/>
    <cellStyle name="Ausgabe 3 3 7" xfId="3749" xr:uid="{1DEDD142-340C-4DE2-826E-D9F107D2B3B7}"/>
    <cellStyle name="Ausgabe 3 3 8" xfId="6337" xr:uid="{1A635B5B-5A27-4126-B0DC-A1A5BD89C467}"/>
    <cellStyle name="Ausgabe 3 4" xfId="1156" xr:uid="{7BBE1084-0516-4884-8BD8-FD577360EDE7}"/>
    <cellStyle name="Ausgabe 3 4 2" xfId="1459" xr:uid="{5C57BDA6-E069-4A45-8E2C-3EED1CB54689}"/>
    <cellStyle name="Ausgabe 3 4 2 2" xfId="3567" xr:uid="{9CE22A77-93AC-42E1-AEEF-148F69137E52}"/>
    <cellStyle name="Ausgabe 3 4 2 2 2" xfId="6456" xr:uid="{9B04DBC8-5953-4FDD-A241-FF2BD439156C}"/>
    <cellStyle name="Ausgabe 3 4 2 2 3" xfId="7607" xr:uid="{37C74ECA-5A5F-4DC2-8781-00921FC93E70}"/>
    <cellStyle name="Ausgabe 3 4 2 2 4" xfId="7159" xr:uid="{526603FF-9EBA-4193-8AAF-F42C3C96CA4B}"/>
    <cellStyle name="Ausgabe 3 4 2 3" xfId="4639" xr:uid="{85B9A17C-9C13-42DE-B035-3B725CAB7727}"/>
    <cellStyle name="Ausgabe 3 4 2 4" xfId="6107" xr:uid="{4699902F-F6F5-47DD-95DF-19F01D6EA067}"/>
    <cellStyle name="Ausgabe 3 4 2 5" xfId="4378" xr:uid="{6535B23D-82AC-4375-AF28-FDB655E8BC39}"/>
    <cellStyle name="Ausgabe 3 4 3" xfId="3265" xr:uid="{4C160549-32E0-4351-A1C0-9BF29AF5024C}"/>
    <cellStyle name="Ausgabe 3 4 3 2" xfId="6242" xr:uid="{10D19095-036D-499E-8B3B-D68829B24CED}"/>
    <cellStyle name="Ausgabe 3 4 3 3" xfId="7438" xr:uid="{169485C6-BF63-4D67-AE5C-EA0D734F5584}"/>
    <cellStyle name="Ausgabe 3 4 3 4" xfId="7051" xr:uid="{CE5E15B1-703F-4BC0-92F7-B660D3B9D434}"/>
    <cellStyle name="Ausgabe 3 4 4" xfId="4416" xr:uid="{895FC61F-49C1-43B6-8A13-BC5B7C9FE5C2}"/>
    <cellStyle name="Ausgabe 3 4 5" xfId="4426" xr:uid="{67A26809-305B-48EC-B788-CBEA6D94B4EE}"/>
    <cellStyle name="Ausgabe 3 4 6" xfId="6871" xr:uid="{46480A85-1D7D-4879-8302-62076129A705}"/>
    <cellStyle name="Ausgabe 3 5" xfId="838" xr:uid="{CAC23B11-DE3C-4CD5-8DF3-FCE1610C0934}"/>
    <cellStyle name="Ausgabe 3 5 2" xfId="2952" xr:uid="{108B557A-4E77-4091-B27A-99F197E6AA9E}"/>
    <cellStyle name="Ausgabe 3 5 2 2" xfId="6009" xr:uid="{0E6BB8CD-A4FC-465D-B481-BA8D40B4A383}"/>
    <cellStyle name="Ausgabe 3 5 2 3" xfId="7243" xr:uid="{2CB16AA9-96E4-46ED-9B94-FABCC92D5476}"/>
    <cellStyle name="Ausgabe 3 5 2 4" xfId="7382" xr:uid="{87C793D7-ACBC-46A1-89ED-DCDFD8ED3D49}"/>
    <cellStyle name="Ausgabe 3 5 3" xfId="4187" xr:uid="{C33D96FC-CB9B-43B2-8B0F-BA650FF727FB}"/>
    <cellStyle name="Ausgabe 3 5 4" xfId="6284" xr:uid="{15DD799A-F545-473C-9287-B6595BAE5AFB}"/>
    <cellStyle name="Ausgabe 3 5 5" xfId="7985" xr:uid="{CA46EA2B-6CEF-4B8D-8984-0C2140B79E0A}"/>
    <cellStyle name="Ausgabe 3 6" xfId="1354" xr:uid="{910F0D47-6B47-4A1B-A2B9-FE7B04002882}"/>
    <cellStyle name="Ausgabe 3 6 2" xfId="3462" xr:uid="{7E2FEF6B-C0BA-42E8-A10F-5259B82FDE89}"/>
    <cellStyle name="Ausgabe 3 6 2 2" xfId="6381" xr:uid="{E371F44C-8A62-4B58-ADC2-DD789CB5DA30}"/>
    <cellStyle name="Ausgabe 3 6 2 3" xfId="7545" xr:uid="{8DC120E1-0A9D-47A5-95A2-475F06D39A6B}"/>
    <cellStyle name="Ausgabe 3 6 2 4" xfId="6538" xr:uid="{0BF1D6F2-FC7E-43F8-8ED9-FD544BF84BAC}"/>
    <cellStyle name="Ausgabe 3 6 3" xfId="4561" xr:uid="{4E111B10-7DFB-4EF5-95F9-BEE8109C30CC}"/>
    <cellStyle name="Ausgabe 3 6 4" xfId="5895" xr:uid="{188942CB-8A4A-4FDA-AB06-1744EFDC594D}"/>
    <cellStyle name="Ausgabe 3 6 5" xfId="7448" xr:uid="{59FA8D08-AACC-4532-8433-C8F30AF30E29}"/>
    <cellStyle name="Ausgabe 3 7" xfId="2665" xr:uid="{BEDEE3B0-1553-4E04-BFB9-6DDDCBBD4D25}"/>
    <cellStyle name="Ausgabe 3 7 2" xfId="5806" xr:uid="{D912BBA5-6181-4D0C-BC74-BD4AD790CAC6}"/>
    <cellStyle name="Ausgabe 3 7 3" xfId="7064" xr:uid="{22F334D4-5C15-4176-A81F-D5C9774ECBB2}"/>
    <cellStyle name="Ausgabe 3 7 4" xfId="7890" xr:uid="{ADB8D098-3DE1-4D7C-B576-CCB4F144A766}"/>
    <cellStyle name="Ausgabe 3 8" xfId="3831" xr:uid="{D65864B8-7F23-4707-BC53-47CF62BBD533}"/>
    <cellStyle name="Ausgabe 3 9" xfId="5978" xr:uid="{F308FF8E-09EF-4DC9-8CDC-E9A74275FF55}"/>
    <cellStyle name="Ausgabe 4" xfId="537" xr:uid="{8A1B68BE-432E-481B-9359-5782E3888F05}"/>
    <cellStyle name="Ausgabe 4 2" xfId="1212" xr:uid="{BB87BE72-622C-4F6C-A2C6-03E07CAA66A1}"/>
    <cellStyle name="Ausgabe 4 2 2" xfId="758" xr:uid="{AA0AF720-F549-4B6F-BFE7-878C3AA13736}"/>
    <cellStyle name="Ausgabe 4 2 2 2" xfId="2872" xr:uid="{177C4E79-57DC-4D86-AD44-126E1A641F5B}"/>
    <cellStyle name="Ausgabe 4 2 2 2 2" xfId="5955" xr:uid="{829ED584-61FF-4299-81DB-8A312AC076A5}"/>
    <cellStyle name="Ausgabe 4 2 2 2 3" xfId="7195" xr:uid="{586E5E98-E82A-422F-8FEC-9F34AE794A03}"/>
    <cellStyle name="Ausgabe 4 2 2 2 4" xfId="7241" xr:uid="{A2CE2AB8-6243-47A7-BB10-EEFF292771CB}"/>
    <cellStyle name="Ausgabe 4 2 2 3" xfId="4125" xr:uid="{BAD3CDE5-DDD7-417F-ABC6-D1D0EF7CA0A3}"/>
    <cellStyle name="Ausgabe 4 2 2 4" xfId="6180" xr:uid="{D31F535A-9CE5-4ADB-92F8-00A2FD53CC8F}"/>
    <cellStyle name="Ausgabe 4 2 2 5" xfId="7139" xr:uid="{C8F178E0-1593-428F-A7FD-0C6985E62251}"/>
    <cellStyle name="Ausgabe 4 2 3" xfId="3320" xr:uid="{5D8A57DC-D521-4E51-B68B-FB8A045A6D34}"/>
    <cellStyle name="Ausgabe 4 2 3 2" xfId="6282" xr:uid="{9E0871C1-6B52-4D9C-9F45-437386C86EB4}"/>
    <cellStyle name="Ausgabe 4 2 3 3" xfId="7467" xr:uid="{80EC2A8B-0FE9-412F-AF67-31EA59FC4932}"/>
    <cellStyle name="Ausgabe 4 2 3 4" xfId="7061" xr:uid="{ABC6CCCC-2724-4C1A-AEEB-167E1E7DB202}"/>
    <cellStyle name="Ausgabe 4 2 4" xfId="4456" xr:uid="{70219EDC-5064-4D4F-9EE8-822CABFEBBB7}"/>
    <cellStyle name="Ausgabe 4 2 5" xfId="4373" xr:uid="{5A20EC70-0A3B-4A8A-BDF7-C57F39FC6761}"/>
    <cellStyle name="Ausgabe 4 2 6" xfId="6607" xr:uid="{8EE3DB6C-73E8-4F94-9074-56312514DF4B}"/>
    <cellStyle name="Ausgabe 4 3" xfId="998" xr:uid="{FF035587-0AD6-4DE5-8D3A-0E3BBD9E57FA}"/>
    <cellStyle name="Ausgabe 4 3 2" xfId="3112" xr:uid="{7556157B-E4A4-4245-9E4A-FC54CEA49350}"/>
    <cellStyle name="Ausgabe 4 3 2 2" xfId="6126" xr:uid="{359E02B7-A142-4928-BEAD-13A0F3F9F8EB}"/>
    <cellStyle name="Ausgabe 4 3 2 3" xfId="7340" xr:uid="{27C40088-75B8-4ACA-83A6-FADEC47E29B2}"/>
    <cellStyle name="Ausgabe 4 3 2 4" xfId="7771" xr:uid="{EE701C39-E814-41F0-9B24-28E655DB395C}"/>
    <cellStyle name="Ausgabe 4 3 3" xfId="4302" xr:uid="{4AD45EC5-5DF2-4200-B953-C8CB66AD9748}"/>
    <cellStyle name="Ausgabe 4 3 4" xfId="4001" xr:uid="{C6F36D72-8358-4C2F-B934-50A08A6038EA}"/>
    <cellStyle name="Ausgabe 4 3 5" xfId="7553" xr:uid="{011D208F-4C34-4507-922D-156DA57606BB}"/>
    <cellStyle name="Ausgabe 4 4" xfId="1392" xr:uid="{FFAACCC2-161F-4309-878E-FB95B91E8526}"/>
    <cellStyle name="Ausgabe 4 4 2" xfId="3500" xr:uid="{9C2E38A9-23C5-4530-9970-4D1C18A66F56}"/>
    <cellStyle name="Ausgabe 4 4 2 2" xfId="6408" xr:uid="{6D2E6395-3CAF-40AF-903F-5B4196FFC532}"/>
    <cellStyle name="Ausgabe 4 4 2 3" xfId="7567" xr:uid="{CC83EFB7-9225-4C2A-BB8B-02F4242EAF0D}"/>
    <cellStyle name="Ausgabe 4 4 2 4" xfId="6301" xr:uid="{016B7395-BA9A-46C6-8D25-6B64F84F69AE}"/>
    <cellStyle name="Ausgabe 4 4 3" xfId="4587" xr:uid="{A66B3BAE-C538-4447-A4D5-A4AB3CAA598E}"/>
    <cellStyle name="Ausgabe 4 4 4" xfId="6195" xr:uid="{2F4ACE6B-0233-4B59-8427-A5A6ECBDA8A7}"/>
    <cellStyle name="Ausgabe 4 4 5" xfId="7157" xr:uid="{26CEA381-9690-41B6-81A8-DB24D3D3EE2E}"/>
    <cellStyle name="Ausgabe 4 5" xfId="1666" xr:uid="{24AD858B-8580-4C14-835F-4C9645770414}"/>
    <cellStyle name="Ausgabe 4 5 2" xfId="4810" xr:uid="{C7F5487E-3D48-4AD7-97B2-61346CE8E9EF}"/>
    <cellStyle name="Ausgabe 4 5 3" xfId="3885" xr:uid="{A0FFB56F-E02D-449A-AF92-E4509F8710BE}"/>
    <cellStyle name="Ausgabe 4 5 4" xfId="7944" xr:uid="{272FF942-2A82-4BD0-92D7-9182486D63CC}"/>
    <cellStyle name="Ausgabe 4 6" xfId="3968" xr:uid="{DD64C02A-F5F2-480A-80F6-4DB9B9CBD1D9}"/>
    <cellStyle name="Ausgabe 4 7" xfId="3796" xr:uid="{64706525-7323-4FE4-9D04-576CADB85D40}"/>
    <cellStyle name="Ausgabe 4 8" xfId="6957" xr:uid="{B83B122F-DA25-4CB8-AE3E-E706E3E8F139}"/>
    <cellStyle name="Ausgabe 5" xfId="656" xr:uid="{F4BB57C7-A6EF-46AA-8115-30A61477C3B2}"/>
    <cellStyle name="Ausgabe 5 2" xfId="1331" xr:uid="{B3527183-3D4F-4CFA-8D0B-EC486BA1292D}"/>
    <cellStyle name="Ausgabe 5 2 2" xfId="906" xr:uid="{34B9AD9B-A280-4A8A-A608-44C25809FA33}"/>
    <cellStyle name="Ausgabe 5 2 2 2" xfId="3020" xr:uid="{CD3C3A02-7ABD-4EB1-ADC3-66CBAE578272}"/>
    <cellStyle name="Ausgabe 5 2 2 2 2" xfId="6057" xr:uid="{8F37A48F-F956-4390-AE24-27055BCA2AAA}"/>
    <cellStyle name="Ausgabe 5 2 2 2 3" xfId="7288" xr:uid="{EDE41FCF-0071-4C88-92F8-C11F4B630518}"/>
    <cellStyle name="Ausgabe 5 2 2 2 4" xfId="7384" xr:uid="{EA3AB0B9-EE25-4B24-8D81-631F3F6EB161}"/>
    <cellStyle name="Ausgabe 5 2 2 3" xfId="4236" xr:uid="{70CE20D6-2E2E-4E68-832E-50E72E1AB805}"/>
    <cellStyle name="Ausgabe 5 2 2 4" xfId="3735" xr:uid="{49A4762B-39BC-4D67-BE3F-5E44CB1CB445}"/>
    <cellStyle name="Ausgabe 5 2 2 5" xfId="6452" xr:uid="{B505889D-F818-479B-B28E-C10A5D21B0D6}"/>
    <cellStyle name="Ausgabe 5 2 3" xfId="3439" xr:uid="{4AB83F30-6D33-4575-8437-B8E1E88895DE}"/>
    <cellStyle name="Ausgabe 5 2 3 2" xfId="6366" xr:uid="{FF41322C-3862-4D8C-BAD5-B659FE289508}"/>
    <cellStyle name="Ausgabe 5 2 3 3" xfId="7536" xr:uid="{71F91A32-26BE-41D8-82C1-3EE9024C1EC6}"/>
    <cellStyle name="Ausgabe 5 2 3 4" xfId="7773" xr:uid="{D96BFCE5-A46A-454C-B7DD-C18143DE62D8}"/>
    <cellStyle name="Ausgabe 5 2 4" xfId="4545" xr:uid="{5375CA42-F459-4DB7-9C4F-F27A5ADE36EA}"/>
    <cellStyle name="Ausgabe 5 2 5" xfId="4557" xr:uid="{A8DF7F3F-8B41-4A1B-B591-4F212E56EA53}"/>
    <cellStyle name="Ausgabe 5 2 6" xfId="6359" xr:uid="{9EBC221D-E4DA-4D04-9910-76981DAF8220}"/>
    <cellStyle name="Ausgabe 5 3" xfId="1117" xr:uid="{C6C68D5D-F956-49E1-8F3B-BADFE540CAA6}"/>
    <cellStyle name="Ausgabe 5 3 2" xfId="3231" xr:uid="{AD9F2C55-898C-4230-A50E-890EFC033A85}"/>
    <cellStyle name="Ausgabe 5 3 2 2" xfId="6214" xr:uid="{A8D93B0C-464D-4614-9009-E19290BD770B}"/>
    <cellStyle name="Ausgabe 5 3 2 3" xfId="7414" xr:uid="{B1B2EC85-8C9A-40B1-8F8B-C87C78290D4E}"/>
    <cellStyle name="Ausgabe 5 3 2 4" xfId="6562" xr:uid="{F85DA2C3-C404-4793-9E66-468897751E09}"/>
    <cellStyle name="Ausgabe 5 3 3" xfId="4386" xr:uid="{E59D6A1F-2BBC-445A-A724-1460D0271121}"/>
    <cellStyle name="Ausgabe 5 3 4" xfId="4806" xr:uid="{DCACF102-C764-437E-83F9-875D8FE46FA4}"/>
    <cellStyle name="Ausgabe 5 3 5" xfId="7941" xr:uid="{3F8FF2D9-9450-44C6-B530-DB359030054D}"/>
    <cellStyle name="Ausgabe 5 4" xfId="1402" xr:uid="{CC499C08-85D5-4097-BD71-8F6356CDFAF6}"/>
    <cellStyle name="Ausgabe 5 4 2" xfId="3510" xr:uid="{58917B1C-0E37-41FF-A8B7-8D0AAB48DCDC}"/>
    <cellStyle name="Ausgabe 5 4 2 2" xfId="6416" xr:uid="{B04771DE-6041-4B16-9D06-7C680205E6BA}"/>
    <cellStyle name="Ausgabe 5 4 2 3" xfId="7573" xr:uid="{14EE2FC2-E38B-4A2E-BC91-DABC5789E38B}"/>
    <cellStyle name="Ausgabe 5 4 2 4" xfId="6175" xr:uid="{D301D1DF-6245-42AF-AB03-86F78DCF4A67}"/>
    <cellStyle name="Ausgabe 5 4 3" xfId="4594" xr:uid="{5D510E42-84FF-42C8-8465-B509E31C009F}"/>
    <cellStyle name="Ausgabe 5 4 4" xfId="6134" xr:uid="{3882B57C-5A75-418B-BE2A-DC9A4DDC865E}"/>
    <cellStyle name="Ausgabe 5 4 5" xfId="6566" xr:uid="{DE47AAE0-785D-4277-9ED4-613C56C2CDF3}"/>
    <cellStyle name="Ausgabe 5 5" xfId="2775" xr:uid="{DA949834-5671-4105-B99E-43A9FF1AE7F9}"/>
    <cellStyle name="Ausgabe 5 5 2" xfId="5887" xr:uid="{B118A199-CF3E-4FB2-91A3-58D5EB2A20F1}"/>
    <cellStyle name="Ausgabe 5 5 3" xfId="7134" xr:uid="{696F1D6A-DCB7-475F-8607-F2915991C0B6}"/>
    <cellStyle name="Ausgabe 5 5 4" xfId="3687" xr:uid="{86BFA220-5B24-415B-B4C6-2DED183C7F25}"/>
    <cellStyle name="Ausgabe 5 6" xfId="4053" xr:uid="{EFF2E626-BA4B-4B2B-A12C-79859F86F431}"/>
    <cellStyle name="Ausgabe 5 7" xfId="3872" xr:uid="{61BF4019-F27A-4490-9770-F7FF417A235D}"/>
    <cellStyle name="Ausgabe 5 8" xfId="3841" xr:uid="{043DAB57-B9AB-4732-BAC9-167EC689A1CB}"/>
    <cellStyle name="Ausgabe 6" xfId="1132" xr:uid="{39E9F678-CB23-454B-8F1F-8B5B9D9B2239}"/>
    <cellStyle name="Ausgabe 6 2" xfId="1471" xr:uid="{E75D9CC5-8093-4F93-A24F-64B12D90BA10}"/>
    <cellStyle name="Ausgabe 6 2 2" xfId="3579" xr:uid="{15665977-5731-4B8B-A43F-155E6FAFFDB0}"/>
    <cellStyle name="Ausgabe 6 2 2 2" xfId="6467" xr:uid="{DC076108-D0A8-497E-882F-44072B4D2B0A}"/>
    <cellStyle name="Ausgabe 6 2 2 3" xfId="7616" xr:uid="{DCF3CF94-6995-4418-A8DC-BBB8CEFA8F4A}"/>
    <cellStyle name="Ausgabe 6 2 2 4" xfId="7244" xr:uid="{191D7EF8-9EEE-4AEA-BD21-4D13E97A058D}"/>
    <cellStyle name="Ausgabe 6 2 3" xfId="4649" xr:uid="{50101A83-E14F-47D0-B763-90C1B994B688}"/>
    <cellStyle name="Ausgabe 6 2 4" xfId="6328" xr:uid="{BC5B2287-71C6-4284-B5A3-DDE85276A8A5}"/>
    <cellStyle name="Ausgabe 6 2 5" xfId="7853" xr:uid="{11B1279F-86A4-4163-A944-6AE95DD24B9F}"/>
    <cellStyle name="Ausgabe 6 3" xfId="3246" xr:uid="{77B354D8-73FC-4182-B860-C8C4C032A46B}"/>
    <cellStyle name="Ausgabe 6 3 2" xfId="6225" xr:uid="{437BCC6A-EB82-496C-944E-2442E2353DD9}"/>
    <cellStyle name="Ausgabe 6 3 3" xfId="7420" xr:uid="{AD56E933-758A-43DB-9DCB-FBFE8BC28872}"/>
    <cellStyle name="Ausgabe 6 3 4" xfId="4207" xr:uid="{57EB8FD2-F935-4930-BC18-C29F41850BAC}"/>
    <cellStyle name="Ausgabe 6 4" xfId="4395" xr:uid="{EF9636E2-508C-4467-A357-251910CE33AF}"/>
    <cellStyle name="Ausgabe 6 5" xfId="4721" xr:uid="{B5F31414-64D7-4FDE-91ED-DD26E6211BC5}"/>
    <cellStyle name="Ausgabe 6 6" xfId="7777" xr:uid="{D6391B2D-0E2D-43D5-BC33-4316FC28A686}"/>
    <cellStyle name="Ausgabe 7" xfId="752" xr:uid="{70DFE7AB-7087-441C-B086-AD6243F3B09C}"/>
    <cellStyle name="Ausgabe 7 2" xfId="2866" xr:uid="{0F0F104B-48D8-4151-8B36-5F3DDF62B8A9}"/>
    <cellStyle name="Ausgabe 7 2 2" xfId="5950" xr:uid="{B98181A7-FC1D-49D0-90D4-1F6CBAD63A85}"/>
    <cellStyle name="Ausgabe 7 2 3" xfId="7189" xr:uid="{1E403CF4-3043-4F68-8E46-A50A058C8475}"/>
    <cellStyle name="Ausgabe 7 2 4" xfId="7245" xr:uid="{36641AC4-5681-4FE8-BEDD-7D8EBE7F272C}"/>
    <cellStyle name="Ausgabe 7 3" xfId="4120" xr:uid="{C66287E6-0567-47C2-A82D-CA06A6D42378}"/>
    <cellStyle name="Ausgabe 7 4" xfId="4273" xr:uid="{0B75AEA7-789E-4CB9-9146-43D913989838}"/>
    <cellStyle name="Ausgabe 7 5" xfId="7905" xr:uid="{D307A616-7068-4124-8072-004C707C66D7}"/>
    <cellStyle name="Ausgabe 8" xfId="1497" xr:uid="{4A6839C5-49CE-4ACD-A670-58BCC66F63D2}"/>
    <cellStyle name="Ausgabe 8 2" xfId="3605" xr:uid="{81FFA68F-FAB1-4111-990E-624F812F4EFA}"/>
    <cellStyle name="Ausgabe 8 2 2" xfId="6490" xr:uid="{C969B4B5-A69A-48D2-9E67-BDF4DE2E3203}"/>
    <cellStyle name="Ausgabe 8 2 3" xfId="7637" xr:uid="{82AC6CF9-79DB-4E0A-99B4-3879885F3E6F}"/>
    <cellStyle name="Ausgabe 8 2 4" xfId="8060" xr:uid="{398341CB-B4C4-431B-AE0A-240677F07F62}"/>
    <cellStyle name="Ausgabe 8 3" xfId="4672" xr:uid="{B7B6A727-D1A8-4654-B8B3-9CC94549F34A}"/>
    <cellStyle name="Ausgabe 8 4" xfId="5889" xr:uid="{01485C41-755F-4986-96D7-A2E8ECC9A0D6}"/>
    <cellStyle name="Ausgabe 8 5" xfId="8020" xr:uid="{1986F126-A9B7-41A2-834C-3211D54187C0}"/>
    <cellStyle name="Ausgabe 9" xfId="1687" xr:uid="{2B75093D-275E-4CFE-BD64-2FA8A8814861}"/>
    <cellStyle name="Ausgabe 9 2" xfId="4829" xr:uid="{C43719EC-F06E-42A1-96A5-01AA719E5097}"/>
    <cellStyle name="Ausgabe 9 3" xfId="4213" xr:uid="{264ECC6B-CD94-44A4-AB2C-B9270A1F43C7}"/>
    <cellStyle name="Ausgabe 9 4" xfId="4581" xr:uid="{6DA8CD31-4778-46C9-94E6-14C7F20A4278}"/>
    <cellStyle name="Bad 2" xfId="108" xr:uid="{D8FCEBD9-237A-4B86-B00C-901C4D32D0B2}"/>
    <cellStyle name="Bad 3" xfId="217" xr:uid="{1619BDD0-1E2F-496F-8C77-074A69DBE3B7}"/>
    <cellStyle name="Bad 4" xfId="357" xr:uid="{50527074-1326-483C-9133-D19FA69892DB}"/>
    <cellStyle name="Berechnung" xfId="109" xr:uid="{5F61BD18-FD31-407A-87A8-379CC323BD34}"/>
    <cellStyle name="Berechnung 10" xfId="1582" xr:uid="{46B0C812-77BC-46C6-8679-49DF6E33E5BC}"/>
    <cellStyle name="Berechnung 10 2" xfId="4734" xr:uid="{B859FD88-60CA-4A6E-BAF8-14DBB291216F}"/>
    <cellStyle name="Berechnung 10 3" xfId="3786" xr:uid="{64C62352-5B63-4959-95AE-19F4FC8537EC}"/>
    <cellStyle name="Berechnung 10 4" xfId="6443" xr:uid="{0D5DB5FF-DC02-4238-8B96-1E32750AD42E}"/>
    <cellStyle name="Berechnung 11" xfId="1686" xr:uid="{6B6BDE0C-50C3-4DFA-BD97-B1E52C55861C}"/>
    <cellStyle name="Berechnung 11 2" xfId="4828" xr:uid="{EBAA614F-47BB-4A9C-A134-88CB31B43D42}"/>
    <cellStyle name="Berechnung 11 3" xfId="6037" xr:uid="{E279BC12-CFFA-4867-8B43-9AD7EF855E1D}"/>
    <cellStyle name="Berechnung 11 4" xfId="3731" xr:uid="{D5007B13-19CC-474D-899A-70245B158964}"/>
    <cellStyle name="Berechnung 12" xfId="3730" xr:uid="{ACFC174C-C27D-45FA-B335-CF0D462092E0}"/>
    <cellStyle name="Berechnung 13" xfId="5946" xr:uid="{98C00A22-A90C-43B6-8266-9CA34B467B19}"/>
    <cellStyle name="Berechnung 14" xfId="6580" xr:uid="{58510A95-0FBC-4E0E-AB5E-295412FF381B}"/>
    <cellStyle name="Berechnung 2" xfId="386" xr:uid="{D79B5BA4-EADE-4434-86C6-66275381C0D8}"/>
    <cellStyle name="Berechnung 2 10" xfId="3891" xr:uid="{BF6F5817-5536-42C2-B028-64213D7E0011}"/>
    <cellStyle name="Berechnung 2 11" xfId="3854" xr:uid="{031B364B-722F-46DD-A758-5510DB1F6CE4}"/>
    <cellStyle name="Berechnung 2 12" xfId="7775" xr:uid="{900D784D-4FF9-4686-8E9A-F8DB870E3326}"/>
    <cellStyle name="Berechnung 2 2" xfId="642" xr:uid="{224D2B6F-2F1B-4D2C-A700-D9AA065DDCA1}"/>
    <cellStyle name="Berechnung 2 2 2" xfId="1317" xr:uid="{8F27A93B-0AA3-48B7-B0E7-C2815C8D6595}"/>
    <cellStyle name="Berechnung 2 2 2 2" xfId="957" xr:uid="{E7938C73-7CDF-4B1D-96BB-9849E2B233E0}"/>
    <cellStyle name="Berechnung 2 2 2 2 2" xfId="2109" xr:uid="{7C8F3893-C5F0-4717-9C5C-6E6612C94AB4}"/>
    <cellStyle name="Berechnung 2 2 2 2 2 2" xfId="5251" xr:uid="{4B6ACADE-C105-431F-81B8-8C7012C6EDE1}"/>
    <cellStyle name="Berechnung 2 2 2 2 2 3" xfId="6735" xr:uid="{3E6C2F74-E6FC-45D3-B9EB-BBFFE7D9FAE5}"/>
    <cellStyle name="Berechnung 2 2 2 2 2 4" xfId="7096" xr:uid="{2C2145BB-3715-444F-AACD-7C3D2DB52286}"/>
    <cellStyle name="Berechnung 2 2 2 2 3" xfId="3071" xr:uid="{625616A0-7D6E-4F95-B8DF-BA8A3757F82E}"/>
    <cellStyle name="Berechnung 2 2 2 2 3 2" xfId="6097" xr:uid="{2815A59B-CD9E-4F6F-AB66-C8B7D1270233}"/>
    <cellStyle name="Berechnung 2 2 2 2 3 3" xfId="7317" xr:uid="{CF87C6A6-7F7C-491A-9CF8-1EB2B2D82689}"/>
    <cellStyle name="Berechnung 2 2 2 2 3 4" xfId="3793" xr:uid="{1BED5F2E-72CB-4E4C-94FD-E8B2E2665821}"/>
    <cellStyle name="Berechnung 2 2 2 2 4" xfId="4274" xr:uid="{584D6E7A-E94B-464B-ABB3-8EBFA562CD2A}"/>
    <cellStyle name="Berechnung 2 2 2 2 5" xfId="4272" xr:uid="{AEB55EEA-A97B-4A7C-A114-68E9E90D211B}"/>
    <cellStyle name="Berechnung 2 2 2 2 6" xfId="5873" xr:uid="{54B84818-22F3-474C-BD90-9A37BBB2DEC4}"/>
    <cellStyle name="Berechnung 2 2 2 3" xfId="2441" xr:uid="{F3813006-88C6-4BAC-B12E-D0F28F72719F}"/>
    <cellStyle name="Berechnung 2 2 2 3 2" xfId="5583" xr:uid="{A85AA6F1-D288-4B2A-8C0A-8F9D53447B1C}"/>
    <cellStyle name="Berechnung 2 2 2 3 3" xfId="6939" xr:uid="{FAC7F98C-7FEB-4039-98D3-9D58955DC6E2}"/>
    <cellStyle name="Berechnung 2 2 2 3 4" xfId="6396" xr:uid="{98A80265-8AEF-4485-A0D9-148B6D73E0B5}"/>
    <cellStyle name="Berechnung 2 2 2 4" xfId="3425" xr:uid="{B53B2646-14EB-4FAA-801F-7A0218C9717D}"/>
    <cellStyle name="Berechnung 2 2 2 4 2" xfId="6357" xr:uid="{6B995D12-7A43-4305-844F-1A876F8C61F2}"/>
    <cellStyle name="Berechnung 2 2 2 4 3" xfId="7528" xr:uid="{B068CE26-6A68-475F-B189-A8151C40DF42}"/>
    <cellStyle name="Berechnung 2 2 2 4 4" xfId="6938" xr:uid="{637B4EBA-C02F-4A2F-BCE3-1CE3861F6230}"/>
    <cellStyle name="Berechnung 2 2 2 5" xfId="4535" xr:uid="{25F96A15-C6C9-46CE-845C-9E93D4FC63EA}"/>
    <cellStyle name="Berechnung 2 2 2 6" xfId="6522" xr:uid="{3A856A4B-FAF1-4A81-A14A-4267157BDC4E}"/>
    <cellStyle name="Berechnung 2 2 2 7" xfId="7954" xr:uid="{0E669604-2230-4267-91E8-31C794CE8A69}"/>
    <cellStyle name="Berechnung 2 2 3" xfId="1103" xr:uid="{A41429BF-D9AB-4D2D-81B4-9DDE66E01E6F}"/>
    <cellStyle name="Berechnung 2 2 3 2" xfId="2246" xr:uid="{E21AB219-8CA2-49AF-BDCA-1BD719B3AAAC}"/>
    <cellStyle name="Berechnung 2 2 3 2 2" xfId="5388" xr:uid="{FFE19311-3687-48B1-9B4C-511CDA2C99D5}"/>
    <cellStyle name="Berechnung 2 2 3 2 3" xfId="6814" xr:uid="{B1B14978-3AE1-4DCF-8FDC-53552D86F078}"/>
    <cellStyle name="Berechnung 2 2 3 2 4" xfId="4752" xr:uid="{9078EEE7-4A7E-41A8-9C04-6381CD7F2B78}"/>
    <cellStyle name="Berechnung 2 2 3 3" xfId="3217" xr:uid="{E6AD4B69-3376-410B-B90B-6CCEDA7D9963}"/>
    <cellStyle name="Berechnung 2 2 3 3 2" xfId="6206" xr:uid="{F7EECB30-B07A-44DF-ACAF-0889B9BBECE6}"/>
    <cellStyle name="Berechnung 2 2 3 3 3" xfId="7406" xr:uid="{D28A7086-AECA-461F-AF2D-2DF42AD42D1F}"/>
    <cellStyle name="Berechnung 2 2 3 3 4" xfId="7938" xr:uid="{8342FB8B-C151-4573-8686-A83A3CDD999C}"/>
    <cellStyle name="Berechnung 2 2 3 4" xfId="4376" xr:uid="{7ED5D876-3746-4274-9064-66B7B1C4F4ED}"/>
    <cellStyle name="Berechnung 2 2 3 5" xfId="4131" xr:uid="{0340138D-FEF2-45CE-88F8-EC1CE9ABEC1B}"/>
    <cellStyle name="Berechnung 2 2 3 6" xfId="7935" xr:uid="{0065C93F-9AD7-4B98-AF55-977DD90E2ECC}"/>
    <cellStyle name="Berechnung 2 2 4" xfId="892" xr:uid="{FBDD53CF-5FC5-4234-AAF0-FAB2D8215C4F}"/>
    <cellStyle name="Berechnung 2 2 4 2" xfId="2049" xr:uid="{3D58404B-A23D-441B-A1F5-F0E99C7E94F5}"/>
    <cellStyle name="Berechnung 2 2 4 2 2" xfId="5191" xr:uid="{77F34513-9AF6-4244-B281-CE434260ED21}"/>
    <cellStyle name="Berechnung 2 2 4 2 3" xfId="6701" xr:uid="{34576004-5BF3-4942-ADE1-A5E2AFCA3AC4}"/>
    <cellStyle name="Berechnung 2 2 4 2 4" xfId="7735" xr:uid="{1BCA5357-89E8-4984-8EA2-9D1C71D043C4}"/>
    <cellStyle name="Berechnung 2 2 4 3" xfId="3006" xr:uid="{1683A1FD-895B-405A-822B-99EAECD95661}"/>
    <cellStyle name="Berechnung 2 2 4 3 2" xfId="6045" xr:uid="{EC6FCD7C-AD98-4FD0-9B29-3F91A633B859}"/>
    <cellStyle name="Berechnung 2 2 4 3 3" xfId="7278" xr:uid="{5D5279C6-A57C-4299-92CC-965272FAFB4A}"/>
    <cellStyle name="Berechnung 2 2 4 3 4" xfId="6293" xr:uid="{AB184730-4E79-4C23-AEA2-C2C0E897433E}"/>
    <cellStyle name="Berechnung 2 2 4 4" xfId="4226" xr:uid="{019DAB63-5A70-4E2D-AE1C-92E87CE852DC}"/>
    <cellStyle name="Berechnung 2 2 4 5" xfId="6221" xr:uid="{9307568A-8A58-4F72-B8C1-508491C18C15}"/>
    <cellStyle name="Berechnung 2 2 4 6" xfId="6931" xr:uid="{872913E0-4872-49B6-9DF9-DCC4F0AE3FC0}"/>
    <cellStyle name="Berechnung 2 2 5" xfId="1818" xr:uid="{F078FCBF-12AD-4AE8-9C19-C56A2B9C9284}"/>
    <cellStyle name="Berechnung 2 2 5 2" xfId="4960" xr:uid="{86A8DAC0-881D-406B-9BF1-383A5A62CD42}"/>
    <cellStyle name="Berechnung 2 2 5 3" xfId="6555" xr:uid="{939A8673-6BF0-4D26-8373-B6EE0254445A}"/>
    <cellStyle name="Berechnung 2 2 5 4" xfId="7803" xr:uid="{FC37BFD9-CE77-40BB-AE63-B1D4891A58BA}"/>
    <cellStyle name="Berechnung 2 2 6" xfId="2761" xr:uid="{1C03EA07-916C-40B8-A784-711E4DF541C4}"/>
    <cellStyle name="Berechnung 2 2 6 2" xfId="5875" xr:uid="{F9625049-8594-4A64-BA57-5B6ACD336F7D}"/>
    <cellStyle name="Berechnung 2 2 6 3" xfId="7126" xr:uid="{20F1DBE4-0CCB-4EBF-9800-0AB649817103}"/>
    <cellStyle name="Berechnung 2 2 6 4" xfId="5917" xr:uid="{6A52F749-3B38-4408-A6DD-3A154AEEB7B7}"/>
    <cellStyle name="Berechnung 2 2 7" xfId="4043" xr:uid="{5468A32A-820A-4497-AFA5-300F2E3039C1}"/>
    <cellStyle name="Berechnung 2 2 8" xfId="4269" xr:uid="{CF935AFC-BD52-4F8A-ABFE-4A2C0E81AF6E}"/>
    <cellStyle name="Berechnung 2 2 9" xfId="7770" xr:uid="{FB8C4E9A-EF71-451C-AC9A-DD4876CD1119}"/>
    <cellStyle name="Berechnung 2 3" xfId="507" xr:uid="{6B1D3B26-72BD-4511-8D99-BB75A001BC8F}"/>
    <cellStyle name="Berechnung 2 3 2" xfId="1182" xr:uid="{ED8604E5-25AC-41EB-95C6-22E9BDF657A7}"/>
    <cellStyle name="Berechnung 2 3 2 2" xfId="912" xr:uid="{A6F90212-3524-4E92-878E-9134ADD0A923}"/>
    <cellStyle name="Berechnung 2 3 2 2 2" xfId="2066" xr:uid="{8A7C3C9B-C6DF-4652-A478-B6E9CA7ED364}"/>
    <cellStyle name="Berechnung 2 3 2 2 2 2" xfId="5208" xr:uid="{E48E5FDC-6A9F-4910-BFBE-979872A39E10}"/>
    <cellStyle name="Berechnung 2 3 2 2 2 3" xfId="6713" xr:uid="{797FCBD2-AE43-41E1-9243-42278C317ABE}"/>
    <cellStyle name="Berechnung 2 3 2 2 2 4" xfId="3842" xr:uid="{9A533E23-6D75-44F9-893F-88C2FEE3F433}"/>
    <cellStyle name="Berechnung 2 3 2 2 3" xfId="3026" xr:uid="{1A7F84FD-9AF4-425C-B3DB-719A6DC6078C}"/>
    <cellStyle name="Berechnung 2 3 2 2 3 2" xfId="6063" xr:uid="{5532F9E2-D447-4E55-8775-976B99291893}"/>
    <cellStyle name="Berechnung 2 3 2 2 3 3" xfId="7291" xr:uid="{F705701C-69ED-48BA-A0FB-0CFA7955C9B3}"/>
    <cellStyle name="Berechnung 2 3 2 2 3 4" xfId="7683" xr:uid="{7517BFB9-0142-4B39-8248-D2B9A1DC2950}"/>
    <cellStyle name="Berechnung 2 3 2 2 4" xfId="4241" xr:uid="{253A33A3-AE13-4C04-90CB-B0128C317D2E}"/>
    <cellStyle name="Berechnung 2 3 2 2 5" xfId="3869" xr:uid="{90014FD6-3E34-4BE8-8554-BF18D39B9EE5}"/>
    <cellStyle name="Berechnung 2 3 2 2 6" xfId="6252" xr:uid="{1E07E47F-B648-432A-B33D-AA1305244EFB}"/>
    <cellStyle name="Berechnung 2 3 2 3" xfId="2313" xr:uid="{6B8C82B3-AAA5-41C6-B8D4-DCDBA2E6AEB7}"/>
    <cellStyle name="Berechnung 2 3 2 3 2" xfId="5455" xr:uid="{147CBD75-481F-463A-812C-91BCD506EA82}"/>
    <cellStyle name="Berechnung 2 3 2 3 3" xfId="6862" xr:uid="{906AB6B3-70AA-40C7-9C89-67EF8C81C33B}"/>
    <cellStyle name="Berechnung 2 3 2 3 4" xfId="6251" xr:uid="{DA53658E-1479-427C-94BE-55EB56166691}"/>
    <cellStyle name="Berechnung 2 3 2 4" xfId="3290" xr:uid="{9346D21D-9F7F-4435-AC1C-7D79BBEE7203}"/>
    <cellStyle name="Berechnung 2 3 2 4 2" xfId="6258" xr:uid="{B7F0E56D-C95F-4145-83C2-3B02E788213D}"/>
    <cellStyle name="Berechnung 2 3 2 4 3" xfId="7452" xr:uid="{EF22A532-EC96-4289-97D9-F3AC67CE3377}"/>
    <cellStyle name="Berechnung 2 3 2 4 4" xfId="4084" xr:uid="{70351427-F912-420D-9DB9-2A132ED6A8C5}"/>
    <cellStyle name="Berechnung 2 3 2 5" xfId="4433" xr:uid="{B6880698-0574-417B-8B72-6892FEF0F7E3}"/>
    <cellStyle name="Berechnung 2 3 2 6" xfId="4056" xr:uid="{66BDD892-97AD-48D9-9B83-FAE320F4FE3E}"/>
    <cellStyle name="Berechnung 2 3 2 7" xfId="3724" xr:uid="{08DA8A12-3209-4B73-97BC-6DE035F996FC}"/>
    <cellStyle name="Berechnung 2 3 3" xfId="968" xr:uid="{3F97DADB-3D0E-4FB9-A58A-E902A01F1982}"/>
    <cellStyle name="Berechnung 2 3 3 2" xfId="2119" xr:uid="{258EA699-80D9-4034-9459-DD4AB47547D2}"/>
    <cellStyle name="Berechnung 2 3 3 2 2" xfId="5261" xr:uid="{6C8655C4-3DAD-4487-A100-BC35453DBA21}"/>
    <cellStyle name="Berechnung 2 3 3 2 3" xfId="6741" xr:uid="{5BFFE7B0-E133-4D66-BEE9-760FB5DF172F}"/>
    <cellStyle name="Berechnung 2 3 3 2 4" xfId="3973" xr:uid="{CCED5E6C-7479-48A6-BCDB-D7057A9ABDDB}"/>
    <cellStyle name="Berechnung 2 3 3 3" xfId="3082" xr:uid="{24BDD357-09D6-4B89-85B8-44D1AD0507B5}"/>
    <cellStyle name="Berechnung 2 3 3 3 2" xfId="6106" xr:uid="{BC3549F8-0FAA-4A7B-AB90-186B47F23133}"/>
    <cellStyle name="Berechnung 2 3 3 3 3" xfId="7322" xr:uid="{5D9A7FF5-C63B-4C4D-A69B-8AF081D78D69}"/>
    <cellStyle name="Berechnung 2 3 3 3 4" xfId="7488" xr:uid="{6F8A346A-AC56-4AAA-BEA5-F151359E204A}"/>
    <cellStyle name="Berechnung 2 3 3 4" xfId="4281" xr:uid="{6A86F138-ED3D-46A7-A6A2-193B57FD73B3}"/>
    <cellStyle name="Berechnung 2 3 3 5" xfId="4240" xr:uid="{415CF4E7-9FA1-46D3-8C7E-48AA5D9B7CEB}"/>
    <cellStyle name="Berechnung 2 3 3 6" xfId="4579" xr:uid="{25ABF5FC-E8F0-441A-A130-8E1CDEA472FD}"/>
    <cellStyle name="Berechnung 2 3 4" xfId="1394" xr:uid="{3F142D5E-DBB7-43C0-A558-D93C3F7891B3}"/>
    <cellStyle name="Berechnung 2 3 4 2" xfId="2514" xr:uid="{5D211CAD-982C-4874-B0FD-F7D1FE17F4EF}"/>
    <cellStyle name="Berechnung 2 3 4 2 2" xfId="5655" xr:uid="{3A7BF544-D458-4A97-A496-8BAD08B46F14}"/>
    <cellStyle name="Berechnung 2 3 4 2 3" xfId="6980" xr:uid="{9ADC70DC-69FC-4DB1-BB27-926B9E09553C}"/>
    <cellStyle name="Berechnung 2 3 4 2 4" xfId="5919" xr:uid="{38FBBBA5-D3CE-42C1-9317-D8DC136E0BB5}"/>
    <cellStyle name="Berechnung 2 3 4 3" xfId="3502" xr:uid="{1CAE200D-51BC-42DB-AE34-94F8D049A388}"/>
    <cellStyle name="Berechnung 2 3 4 3 2" xfId="6410" xr:uid="{4AAC3935-3E0B-43CE-A1DF-0BF9A158FF25}"/>
    <cellStyle name="Berechnung 2 3 4 3 3" xfId="7568" xr:uid="{E62B8BB6-FBFB-4CEC-80D4-E218CB6C0B05}"/>
    <cellStyle name="Berechnung 2 3 4 3 4" xfId="7712" xr:uid="{1E4A40A7-1CD7-44DA-A342-9662C5D34481}"/>
    <cellStyle name="Berechnung 2 3 4 4" xfId="4588" xr:uid="{631E65E5-0293-4EA8-918C-124C02D5763E}"/>
    <cellStyle name="Berechnung 2 3 4 5" xfId="6349" xr:uid="{024593F3-678E-465A-BBAF-5A05D194D1C6}"/>
    <cellStyle name="Berechnung 2 3 4 6" xfId="7711" xr:uid="{1A5DDC38-22AF-40B2-9703-5ADCD626FA75}"/>
    <cellStyle name="Berechnung 2 3 5" xfId="1690" xr:uid="{22F72C63-3235-4B5E-9D86-67B259086D22}"/>
    <cellStyle name="Berechnung 2 3 5 2" xfId="4832" xr:uid="{73AE6724-3C7D-4652-971D-314B61970279}"/>
    <cellStyle name="Berechnung 2 3 5 3" xfId="4631" xr:uid="{30066732-6AC4-44B9-940C-128676D3C688}"/>
    <cellStyle name="Berechnung 2 3 5 4" xfId="7794" xr:uid="{5FADF7B6-25BF-400F-8CEE-1F15F4A675D2}"/>
    <cellStyle name="Berechnung 2 3 6" xfId="1624" xr:uid="{0DACDE86-5A20-42B1-B615-4B3A35955D48}"/>
    <cellStyle name="Berechnung 2 3 6 2" xfId="4769" xr:uid="{B1A1AE84-A66B-45EC-A01A-7F90DB6478E8}"/>
    <cellStyle name="Berechnung 2 3 6 3" xfId="4057" xr:uid="{4800357F-E063-459C-A8BD-007BD86943DA}"/>
    <cellStyle name="Berechnung 2 3 6 4" xfId="6355" xr:uid="{34ACAC50-30BC-4A24-986E-69E1F9A4E2F3}"/>
    <cellStyle name="Berechnung 2 3 7" xfId="3948" xr:uid="{5DC5F5C1-630B-4147-BFB6-5FC733015D32}"/>
    <cellStyle name="Berechnung 2 3 8" xfId="3754" xr:uid="{E3C04541-68AC-486C-AAE0-71DDAA424801}"/>
    <cellStyle name="Berechnung 2 3 9" xfId="7858" xr:uid="{295FC9D7-F966-44D4-81C7-A4C478D69ACA}"/>
    <cellStyle name="Berechnung 2 4" xfId="563" xr:uid="{1BE103AB-8134-402E-9FF9-32C2ACE8CC0D}"/>
    <cellStyle name="Berechnung 2 4 2" xfId="1238" xr:uid="{B3A8D06D-A4AA-45F0-8E25-23821C33CA59}"/>
    <cellStyle name="Berechnung 2 4 2 2" xfId="744" xr:uid="{19FB5C3F-DB1F-42CE-91C9-6871E7FF1EDD}"/>
    <cellStyle name="Berechnung 2 4 2 2 2" xfId="1911" xr:uid="{F9C78058-EA8E-4718-BE03-97CC2E8C9DB3}"/>
    <cellStyle name="Berechnung 2 4 2 2 2 2" xfId="5053" xr:uid="{E33F02C9-3885-4D9F-AB55-16DBBEE039A2}"/>
    <cellStyle name="Berechnung 2 4 2 2 2 3" xfId="6610" xr:uid="{37C8AED0-0465-4731-B2AA-1B6162A888EF}"/>
    <cellStyle name="Berechnung 2 4 2 2 2 4" xfId="6600" xr:uid="{0F30901C-9FD5-48B0-9300-8E93ED2AB5A9}"/>
    <cellStyle name="Berechnung 2 4 2 2 3" xfId="2858" xr:uid="{8A995E68-DA2B-4A0E-B2A4-2CEE12705B03}"/>
    <cellStyle name="Berechnung 2 4 2 2 3 2" xfId="5943" xr:uid="{B651C833-B6A7-4C7A-93D5-A0D073EE6DFB}"/>
    <cellStyle name="Berechnung 2 4 2 2 3 3" xfId="7183" xr:uid="{38B61695-6858-439C-BC58-D2705E9277F3}"/>
    <cellStyle name="Berechnung 2 4 2 2 3 4" xfId="3897" xr:uid="{352EE794-5D41-4366-98E6-917DD6AB824F}"/>
    <cellStyle name="Berechnung 2 4 2 2 4" xfId="4112" xr:uid="{D55A9B42-229A-492B-9E3B-C9366AD70E26}"/>
    <cellStyle name="Berechnung 2 4 2 2 5" xfId="3983" xr:uid="{9EED5B8A-E39B-482C-AAA7-DE989ACA33C5}"/>
    <cellStyle name="Berechnung 2 4 2 2 6" xfId="4572" xr:uid="{D2600176-C659-47C4-ACCE-4920A48F3379}"/>
    <cellStyle name="Berechnung 2 4 2 3" xfId="2365" xr:uid="{D01CEED3-CFEA-47B6-A92F-6FDC6E65A646}"/>
    <cellStyle name="Berechnung 2 4 2 3 2" xfId="5507" xr:uid="{63757B91-1D95-46E0-BD9D-8BC9B88B7561}"/>
    <cellStyle name="Berechnung 2 4 2 3 3" xfId="6892" xr:uid="{D9EBD861-BC23-4EE8-8C0F-84C8ACC2E0EB}"/>
    <cellStyle name="Berechnung 2 4 2 3 4" xfId="7880" xr:uid="{665C05F3-8C4F-4BD9-A2C7-1EDF26ED6573}"/>
    <cellStyle name="Berechnung 2 4 2 4" xfId="3346" xr:uid="{5E107808-1069-41FB-B6F6-EE74D464B899}"/>
    <cellStyle name="Berechnung 2 4 2 4 2" xfId="6303" xr:uid="{0A1AF550-941C-449F-B68E-BB10E8BA21C4}"/>
    <cellStyle name="Berechnung 2 4 2 4 3" xfId="7483" xr:uid="{C35820D7-E553-4F9A-A7E0-1F687D5F038D}"/>
    <cellStyle name="Berechnung 2 4 2 4 4" xfId="7635" xr:uid="{965C6EEA-9D59-472B-8321-237EA64ED32A}"/>
    <cellStyle name="Berechnung 2 4 2 5" xfId="4478" xr:uid="{AE0ED204-D870-4286-BF52-6934436B2388}"/>
    <cellStyle name="Berechnung 2 4 2 6" xfId="4475" xr:uid="{0337EA7D-8D2B-43F7-ABD2-9D28EE9774BC}"/>
    <cellStyle name="Berechnung 2 4 2 7" xfId="4488" xr:uid="{B34CBD4A-EE7B-4D05-89DE-1E630B3F976B}"/>
    <cellStyle name="Berechnung 2 4 3" xfId="1024" xr:uid="{0AE9F678-8108-4C67-AEF3-74BF312D61D9}"/>
    <cellStyle name="Berechnung 2 4 3 2" xfId="2171" xr:uid="{20EEA133-B622-4C4E-A96B-35F19FB8B15A}"/>
    <cellStyle name="Berechnung 2 4 3 2 2" xfId="5313" xr:uid="{76771129-AE1B-4C1F-9680-0D5A2E28C0B0}"/>
    <cellStyle name="Berechnung 2 4 3 2 3" xfId="6774" xr:uid="{E76CA279-E61E-4195-A492-E1DFCD378112}"/>
    <cellStyle name="Berechnung 2 4 3 2 4" xfId="4216" xr:uid="{FABA432A-78E2-4B59-A339-3DCA56334E0D}"/>
    <cellStyle name="Berechnung 2 4 3 3" xfId="3138" xr:uid="{C88304E6-87D6-46BC-9A53-A0F3BA6DC1E8}"/>
    <cellStyle name="Berechnung 2 4 3 3 2" xfId="6149" xr:uid="{30440115-68E1-4C1E-9338-770728F58137}"/>
    <cellStyle name="Berechnung 2 4 3 3 3" xfId="7361" xr:uid="{27BA6132-847A-4FC0-850B-29EC131E48AC}"/>
    <cellStyle name="Berechnung 2 4 3 3 4" xfId="6762" xr:uid="{56261417-2169-444A-B8EF-0FE727F26A21}"/>
    <cellStyle name="Berechnung 2 4 3 4" xfId="4322" xr:uid="{98D268DC-8B66-4DA6-8388-0027F161C9C2}"/>
    <cellStyle name="Berechnung 2 4 3 5" xfId="4712" xr:uid="{FAA48007-17F5-4D4C-B55B-61458331C4BC}"/>
    <cellStyle name="Berechnung 2 4 3 6" xfId="3914" xr:uid="{B25C77E4-85E5-4868-82F6-89B2BF861776}"/>
    <cellStyle name="Berechnung 2 4 4" xfId="783" xr:uid="{C3B8FC10-B57E-4A09-B783-9DAC10CEA416}"/>
    <cellStyle name="Berechnung 2 4 4 2" xfId="1945" xr:uid="{4AA828C6-5EC4-4E2A-8668-808FA3FC7E5E}"/>
    <cellStyle name="Berechnung 2 4 4 2 2" xfId="5087" xr:uid="{8FD983ED-BFDF-481A-B67C-A539B59233C6}"/>
    <cellStyle name="Berechnung 2 4 4 2 3" xfId="6638" xr:uid="{DC902945-4089-4587-9489-78225DAA870C}"/>
    <cellStyle name="Berechnung 2 4 4 2 4" xfId="4576" xr:uid="{868AA683-F52A-42D2-B403-05B13D509BF1}"/>
    <cellStyle name="Berechnung 2 4 4 3" xfId="2897" xr:uid="{744FF71B-C4A8-4D8E-AB92-0FE6C7485354}"/>
    <cellStyle name="Berechnung 2 4 4 3 2" xfId="5976" xr:uid="{3DABD5FA-1AC5-4F9C-85B2-44B83633A7EF}"/>
    <cellStyle name="Berechnung 2 4 4 3 3" xfId="7212" xr:uid="{C095F226-691B-48C7-8B0A-28352C058B45}"/>
    <cellStyle name="Berechnung 2 4 4 3 4" xfId="6312" xr:uid="{5990D565-3F6F-46D5-A9E4-59E99B2D378E}"/>
    <cellStyle name="Berechnung 2 4 4 4" xfId="4147" xr:uid="{BD3820FD-1EA9-4CCB-9E03-54668877E5FF}"/>
    <cellStyle name="Berechnung 2 4 4 5" xfId="4609" xr:uid="{2BF8E187-51E3-46F8-9AC0-7843EC21872F}"/>
    <cellStyle name="Berechnung 2 4 4 6" xfId="4496" xr:uid="{6C487700-E0F3-40B1-BE95-26B3DA359ADD}"/>
    <cellStyle name="Berechnung 2 4 5" xfId="1743" xr:uid="{DA41F9DA-DADB-4D41-A45F-ECEBE24577E5}"/>
    <cellStyle name="Berechnung 2 4 5 2" xfId="4885" xr:uid="{AC491E5E-0515-4676-9D48-2314302D40B9}"/>
    <cellStyle name="Berechnung 2 4 5 3" xfId="3690" xr:uid="{62812F84-3E4A-44A1-BF19-6823FF073470}"/>
    <cellStyle name="Berechnung 2 4 5 4" xfId="7892" xr:uid="{9A46EF99-E690-4981-B266-2B9572360571}"/>
    <cellStyle name="Berechnung 2 4 6" xfId="2682" xr:uid="{6F71E41A-D971-431E-B434-18E35E8C995B}"/>
    <cellStyle name="Berechnung 2 4 6 2" xfId="5818" xr:uid="{E2BBFD8A-855B-4C82-ACB0-F4559EA62302}"/>
    <cellStyle name="Berechnung 2 4 6 3" xfId="7078" xr:uid="{A6D6FA7B-4D64-4218-A429-EE558D3EBF93}"/>
    <cellStyle name="Berechnung 2 4 6 4" xfId="4149" xr:uid="{D3A3F7A5-448A-450A-9A13-8C7FAC39BA23}"/>
    <cellStyle name="Berechnung 2 4 7" xfId="3991" xr:uid="{614C5017-E63A-4C0E-B7DB-006823962C80}"/>
    <cellStyle name="Berechnung 2 4 8" xfId="4300" xr:uid="{BB09C348-68A8-4572-BF71-7137173CB040}"/>
    <cellStyle name="Berechnung 2 4 9" xfId="7646" xr:uid="{44E1AF69-98C0-402F-A705-98FC0D1562AC}"/>
    <cellStyle name="Berechnung 2 5" xfId="1160" xr:uid="{7CFF7683-21A9-4C4F-8F6E-564B24D4AFC9}"/>
    <cellStyle name="Berechnung 2 5 2" xfId="936" xr:uid="{12C4B956-DCA3-4B3A-AD13-D15A13E04C7D}"/>
    <cellStyle name="Berechnung 2 5 2 2" xfId="2089" xr:uid="{58D3EE86-E3A4-41A6-8F37-0FAC1B2C2283}"/>
    <cellStyle name="Berechnung 2 5 2 2 2" xfId="5231" xr:uid="{3903A306-ECE9-425D-BA5B-B8A697A61970}"/>
    <cellStyle name="Berechnung 2 5 2 2 3" xfId="6725" xr:uid="{FEF2DC97-3739-4DEA-8F05-19395C1B4473}"/>
    <cellStyle name="Berechnung 2 5 2 2 4" xfId="7583" xr:uid="{B8A68A2D-564A-4B68-95DD-3A238CE6F037}"/>
    <cellStyle name="Berechnung 2 5 2 3" xfId="3050" xr:uid="{A5A66163-96E8-4FAE-A875-E972B4EFEAE6}"/>
    <cellStyle name="Berechnung 2 5 2 3 2" xfId="6083" xr:uid="{73C9B8EA-4E9F-43CD-975D-436832636C8B}"/>
    <cellStyle name="Berechnung 2 5 2 3 3" xfId="7305" xr:uid="{99575EAD-1A32-4F2F-AD4E-2E385DEAFF9C}"/>
    <cellStyle name="Berechnung 2 5 2 3 4" xfId="6773" xr:uid="{57CC98ED-C6BA-4C1F-8938-0A294526370B}"/>
    <cellStyle name="Berechnung 2 5 2 4" xfId="4259" xr:uid="{D72DCB60-5902-4373-B6E7-54BFE8E5493A}"/>
    <cellStyle name="Berechnung 2 5 2 5" xfId="6013" xr:uid="{A5FE6479-2E9A-42F6-B592-A74277B9D15D}"/>
    <cellStyle name="Berechnung 2 5 2 6" xfId="6599" xr:uid="{0AC9EE8B-7B56-46BD-8C95-A404F308C776}"/>
    <cellStyle name="Berechnung 2 5 3" xfId="2291" xr:uid="{74F6A762-472F-478E-845E-EE0CDD9E4189}"/>
    <cellStyle name="Berechnung 2 5 3 2" xfId="5433" xr:uid="{DA147546-04B6-4C86-B860-E37BF43C88CC}"/>
    <cellStyle name="Berechnung 2 5 3 3" xfId="6850" xr:uid="{5F1E138B-1189-4E21-88EF-A617DF26567F}"/>
    <cellStyle name="Berechnung 2 5 3 4" xfId="7756" xr:uid="{7D11EB30-B1AA-471B-A776-6B19FFADE9EA}"/>
    <cellStyle name="Berechnung 2 5 4" xfId="3268" xr:uid="{CF4A2D4A-5615-4ED7-AF5D-2D68E3FC2748}"/>
    <cellStyle name="Berechnung 2 5 4 2" xfId="6245" xr:uid="{24A78E95-772D-4EAD-8E05-1CFF3DBA49CB}"/>
    <cellStyle name="Berechnung 2 5 4 3" xfId="7441" xr:uid="{8BA78E4B-9523-4EB3-9EB0-A346AE705B34}"/>
    <cellStyle name="Berechnung 2 5 4 4" xfId="7105" xr:uid="{148A5625-0036-4D53-9890-C05D08F17764}"/>
    <cellStyle name="Berechnung 2 5 5" xfId="4419" xr:uid="{4420E101-0BA9-42E4-9F4D-11056C5044D1}"/>
    <cellStyle name="Berechnung 2 5 6" xfId="6170" xr:uid="{AA4B5C8C-1539-438B-A9D6-1D695C3C5C0D}"/>
    <cellStyle name="Berechnung 2 5 7" xfId="6631" xr:uid="{FDAC0969-D9C8-46D4-8DC4-89CEAB7D36CB}"/>
    <cellStyle name="Berechnung 2 6" xfId="900" xr:uid="{CD14C54B-4EDD-4E0F-9535-36F8E4B3B18D}"/>
    <cellStyle name="Berechnung 2 6 2" xfId="2055" xr:uid="{D9922D75-FC0B-4C1A-84E3-3476B92608EB}"/>
    <cellStyle name="Berechnung 2 6 2 2" xfId="5197" xr:uid="{A91C1237-AAD1-4820-964B-86A1FC460872}"/>
    <cellStyle name="Berechnung 2 6 2 3" xfId="6705" xr:uid="{5CE3BB50-A78E-49E4-9121-CC822EEDD85D}"/>
    <cellStyle name="Berechnung 2 6 2 4" xfId="6927" xr:uid="{C0709B3F-10E6-4D54-9B28-D1F9707314AD}"/>
    <cellStyle name="Berechnung 2 6 3" xfId="3014" xr:uid="{5E426DF9-5818-4969-A20D-664588EEFFC6}"/>
    <cellStyle name="Berechnung 2 6 3 2" xfId="6051" xr:uid="{8F6B61B1-0CEC-4B81-9887-AD7C65CE066B}"/>
    <cellStyle name="Berechnung 2 6 3 3" xfId="7283" xr:uid="{84F8A81E-9E6A-4C4E-BFF1-93BFC3F9E2BF}"/>
    <cellStyle name="Berechnung 2 6 3 4" xfId="6697" xr:uid="{C8E3230E-96FB-4D11-B1A9-2515762ECA25}"/>
    <cellStyle name="Berechnung 2 6 4" xfId="4231" xr:uid="{C0FF2300-B241-4AE2-9AB3-6056DC673CC9}"/>
    <cellStyle name="Berechnung 2 6 5" xfId="3917" xr:uid="{53949BDE-6F03-4DA5-8E9C-3F1EB2434894}"/>
    <cellStyle name="Berechnung 2 6 6" xfId="7661" xr:uid="{32BC3A27-BA2F-4CD1-9A82-853754324D2F}"/>
    <cellStyle name="Berechnung 2 7" xfId="847" xr:uid="{0F60D197-A053-4B66-A55C-3DD2C6A5B3CC}"/>
    <cellStyle name="Berechnung 2 7 2" xfId="2006" xr:uid="{2E0C9F77-5DE3-4C25-9411-DE882EFD9CFA}"/>
    <cellStyle name="Berechnung 2 7 2 2" xfId="5148" xr:uid="{3FE714D7-EAAA-40EF-A3A3-34BDA9DFE90A}"/>
    <cellStyle name="Berechnung 2 7 2 3" xfId="6673" xr:uid="{E323BF8E-3019-466A-A915-0A9DD8EF350D}"/>
    <cellStyle name="Berechnung 2 7 2 4" xfId="7867" xr:uid="{E95B23FB-D40D-441B-AC80-BED7145092D9}"/>
    <cellStyle name="Berechnung 2 7 3" xfId="2961" xr:uid="{B6C1E2C1-F2FD-4F51-A855-3AE9CF8C854B}"/>
    <cellStyle name="Berechnung 2 7 3 2" xfId="6015" xr:uid="{F8EC9EBB-170B-49B6-933A-9D3259CFD98F}"/>
    <cellStyle name="Berechnung 2 7 3 3" xfId="7249" xr:uid="{4AEB2C17-FEFF-4523-BEDF-A968ADD4EC34}"/>
    <cellStyle name="Berechnung 2 7 3 4" xfId="7875" xr:uid="{233F347E-A57B-45B0-838B-64B2FEC464EB}"/>
    <cellStyle name="Berechnung 2 7 4" xfId="4193" xr:uid="{91671400-FD01-4DB5-9360-F0C2B217CEAF}"/>
    <cellStyle name="Berechnung 2 7 5" xfId="4348" xr:uid="{3341DCD7-FE31-4E79-B09F-402912E38E6C}"/>
    <cellStyle name="Berechnung 2 7 6" xfId="3832" xr:uid="{7DAE7ECA-F361-4510-937A-B1C73015D95A}"/>
    <cellStyle name="Berechnung 2 8" xfId="1672" xr:uid="{50485757-F317-4E96-98D2-199074557F6E}"/>
    <cellStyle name="Berechnung 2 8 2" xfId="4814" xr:uid="{5D852712-7762-4AC0-9958-C1A091EE2896}"/>
    <cellStyle name="Berechnung 2 8 3" xfId="3883" xr:uid="{9C1881A9-ED38-41BC-B348-D8EE8DB10EB2}"/>
    <cellStyle name="Berechnung 2 8 4" xfId="4624" xr:uid="{30AEB088-3EEB-4CCD-A4CA-530E27AA22AF}"/>
    <cellStyle name="Berechnung 2 9" xfId="2285" xr:uid="{7A1D7088-36CB-4648-B384-527DECC75F27}"/>
    <cellStyle name="Berechnung 2 9 2" xfId="5427" xr:uid="{9A439E6D-7840-4F28-A748-A85D7C6A03D9}"/>
    <cellStyle name="Berechnung 2 9 3" xfId="6844" xr:uid="{83D84DA6-4182-426C-A235-9EB5BF3AA6CF}"/>
    <cellStyle name="Berechnung 2 9 4" xfId="7929" xr:uid="{6115F368-37DD-42CE-AF94-105506C6F380}"/>
    <cellStyle name="Berechnung 3" xfId="266" xr:uid="{03D97309-6442-4968-A534-C8AEC385DF52}"/>
    <cellStyle name="Berechnung 3 10" xfId="3822" xr:uid="{84D6B946-020F-40A4-8BE3-44BA73E9DA08}"/>
    <cellStyle name="Berechnung 3 11" xfId="6014" xr:uid="{03170A9C-DDC7-4AF6-A3D1-AFA82542FF9C}"/>
    <cellStyle name="Berechnung 3 12" xfId="3855" xr:uid="{3A02BC8C-9B84-4942-8F75-D3E72743ED02}"/>
    <cellStyle name="Berechnung 3 2" xfId="605" xr:uid="{CC423F69-534A-4E28-8976-0B581FF66BA1}"/>
    <cellStyle name="Berechnung 3 2 2" xfId="1280" xr:uid="{50E1D080-4E42-4147-97EA-CF02FB563079}"/>
    <cellStyle name="Berechnung 3 2 2 2" xfId="723" xr:uid="{78B0FEA9-CE2E-49E3-BD91-2DA350C929FF}"/>
    <cellStyle name="Berechnung 3 2 2 2 2" xfId="1892" xr:uid="{4B400E28-2B9F-4538-8E1C-BB785D2653B6}"/>
    <cellStyle name="Berechnung 3 2 2 2 2 2" xfId="5034" xr:uid="{2162A81C-B998-4746-B983-20523961AB11}"/>
    <cellStyle name="Berechnung 3 2 2 2 2 3" xfId="6597" xr:uid="{9FA06DBF-3C1B-48B3-8F6D-1C560753347D}"/>
    <cellStyle name="Berechnung 3 2 2 2 2 4" xfId="7102" xr:uid="{380A4623-C524-48F5-A4D4-89841BA140BE}"/>
    <cellStyle name="Berechnung 3 2 2 2 3" xfId="2837" xr:uid="{8187F194-E837-4DF6-9DC4-2A11CA4184FD}"/>
    <cellStyle name="Berechnung 3 2 2 2 3 2" xfId="5929" xr:uid="{30BC5C3B-E93C-478E-AA57-B0B74E8A30CA}"/>
    <cellStyle name="Berechnung 3 2 2 2 3 3" xfId="7174" xr:uid="{9730B770-2510-462B-850B-F00AFF348957}"/>
    <cellStyle name="Berechnung 3 2 2 2 3 4" xfId="7976" xr:uid="{5B7AAEC5-EFBD-4BEE-93A0-7560274AD2E1}"/>
    <cellStyle name="Berechnung 3 2 2 2 4" xfId="4097" xr:uid="{62257FE1-B025-4421-A689-D70B2DC6587B}"/>
    <cellStyle name="Berechnung 3 2 2 2 5" xfId="3738" xr:uid="{CA46FC35-A760-4867-A7BE-5E7943275887}"/>
    <cellStyle name="Berechnung 3 2 2 2 6" xfId="4141" xr:uid="{0628F9FC-86E1-47E8-B891-FF70F99FCA25}"/>
    <cellStyle name="Berechnung 3 2 2 3" xfId="2406" xr:uid="{D69A7FD6-4E74-4754-9527-1774DF77C111}"/>
    <cellStyle name="Berechnung 3 2 2 3 2" xfId="5548" xr:uid="{E640FA0B-4518-4C62-BD9B-0412307F650B}"/>
    <cellStyle name="Berechnung 3 2 2 3 3" xfId="6915" xr:uid="{44008472-0668-44B1-B297-B1DA1C2806E0}"/>
    <cellStyle name="Berechnung 3 2 2 3 4" xfId="7062" xr:uid="{89CB242C-0061-4ABA-823F-3E0DDB158A61}"/>
    <cellStyle name="Berechnung 3 2 2 4" xfId="3388" xr:uid="{EA48B39E-341F-48F6-A501-AABC2905C948}"/>
    <cellStyle name="Berechnung 3 2 2 4 2" xfId="6334" xr:uid="{3B17CC0D-93E6-4984-A384-9743ED1CAEE5}"/>
    <cellStyle name="Berechnung 3 2 2 4 3" xfId="7508" xr:uid="{5BDFCDC0-9075-407D-A8F4-458E21974B53}"/>
    <cellStyle name="Berechnung 3 2 2 4 4" xfId="7208" xr:uid="{87D96787-77A8-46F1-8333-3124C71D15FA}"/>
    <cellStyle name="Berechnung 3 2 2 5" xfId="4510" xr:uid="{106ACA36-391D-4694-B40F-32B4EFD88DC1}"/>
    <cellStyle name="Berechnung 3 2 2 6" xfId="4176" xr:uid="{C97F29AE-EE85-4778-A9A7-B2CBC47C0A8F}"/>
    <cellStyle name="Berechnung 3 2 2 7" xfId="3750" xr:uid="{08EE62A4-DEE3-436D-BFEA-D3D1569EC14D}"/>
    <cellStyle name="Berechnung 3 2 3" xfId="1066" xr:uid="{997761AB-C2E3-4CC0-BF3B-D942B70881BB}"/>
    <cellStyle name="Berechnung 3 2 3 2" xfId="2212" xr:uid="{8AA66FF6-3A46-4F2C-8CB3-38D771E2187F}"/>
    <cellStyle name="Berechnung 3 2 3 2 2" xfId="5354" xr:uid="{9D8047EF-BEA0-444F-88F4-1A16BD46636E}"/>
    <cellStyle name="Berechnung 3 2 3 2 3" xfId="6797" xr:uid="{A6CF6280-AB65-495F-9E07-6A82B823DC46}"/>
    <cellStyle name="Berechnung 3 2 3 2 4" xfId="7842" xr:uid="{BD14D686-0361-4145-8A95-FC97C294BE91}"/>
    <cellStyle name="Berechnung 3 2 3 3" xfId="3180" xr:uid="{EF6805AC-FF52-4BE4-91DE-124A52751A79}"/>
    <cellStyle name="Berechnung 3 2 3 3 2" xfId="6179" xr:uid="{C34A224B-CF9E-473A-A6F0-F32F2CA65F66}"/>
    <cellStyle name="Berechnung 3 2 3 3 3" xfId="7383" xr:uid="{D4C12FE3-E550-4375-AB5E-EC96345231B5}"/>
    <cellStyle name="Berechnung 3 2 3 3 4" xfId="7802" xr:uid="{9B8D70B6-251E-4802-90AB-5298F931B6A2}"/>
    <cellStyle name="Berechnung 3 2 3 4" xfId="4347" xr:uid="{8A9208C8-68FA-4E69-9419-5AF6AAE823F9}"/>
    <cellStyle name="Berechnung 3 2 3 5" xfId="4709" xr:uid="{4EEF1D27-F693-4F15-ABBC-BD7591BA187C}"/>
    <cellStyle name="Berechnung 3 2 3 6" xfId="5826" xr:uid="{5C0A8A6B-7C00-48B3-8C82-122BBCBDFD49}"/>
    <cellStyle name="Berechnung 3 2 4" xfId="1412" xr:uid="{F5ED057A-DCF8-40A8-B31A-A045E4205FC3}"/>
    <cellStyle name="Berechnung 3 2 4 2" xfId="2531" xr:uid="{917E5CE9-7999-4EF9-A1BE-088C380E7590}"/>
    <cellStyle name="Berechnung 3 2 4 2 2" xfId="5672" xr:uid="{1C0A613C-5034-47B3-B432-46206E2FE7DB}"/>
    <cellStyle name="Berechnung 3 2 4 2 3" xfId="6988" xr:uid="{B59A8D2F-7990-4F7C-ABDC-E4D9B8AD73E3}"/>
    <cellStyle name="Berechnung 3 2 4 2 4" xfId="3766" xr:uid="{F1C4BB6E-8712-4E4C-B9E4-E042B841004D}"/>
    <cellStyle name="Berechnung 3 2 4 3" xfId="3520" xr:uid="{3F036DF7-20EA-471D-9454-C344BE19F43E}"/>
    <cellStyle name="Berechnung 3 2 4 3 2" xfId="6424" xr:uid="{05ACCD85-6E36-4205-8593-D46C2F98322F}"/>
    <cellStyle name="Berechnung 3 2 4 3 3" xfId="7578" xr:uid="{940C203C-F53E-433B-B880-E6B7D29BB182}"/>
    <cellStyle name="Berechnung 3 2 4 3 4" xfId="7137" xr:uid="{99AD8589-6938-45D7-A3AA-710961C1BC46}"/>
    <cellStyle name="Berechnung 3 2 4 4" xfId="4604" xr:uid="{C53541DF-D616-46B9-8EE7-BE3F739CA897}"/>
    <cellStyle name="Berechnung 3 2 4 5" xfId="6173" xr:uid="{C50EE0CC-091E-4D20-BA14-DFD39B8BCB4C}"/>
    <cellStyle name="Berechnung 3 2 4 6" xfId="4805" xr:uid="{CE4681AC-5B80-4910-ADF6-6C08D7DBEA71}"/>
    <cellStyle name="Berechnung 3 2 5" xfId="1784" xr:uid="{48B64F5D-AC4E-4507-9E24-C7130DBF3029}"/>
    <cellStyle name="Berechnung 3 2 5 2" xfId="4926" xr:uid="{A335C7DC-F4DE-47AC-BB1B-B501AA514C9F}"/>
    <cellStyle name="Berechnung 3 2 5 3" xfId="6534" xr:uid="{517B3ED3-804A-4A2B-B5B8-5FA673EBBB65}"/>
    <cellStyle name="Berechnung 3 2 5 4" xfId="7747" xr:uid="{582E93D7-AA9C-4A07-B966-BB6008121E6E}"/>
    <cellStyle name="Berechnung 3 2 6" xfId="2724" xr:uid="{40056A1C-610D-4124-9A63-9C54878B9923}"/>
    <cellStyle name="Berechnung 3 2 6 2" xfId="5851" xr:uid="{4375CC0E-A7E4-4E65-96E3-4B896619F5E7}"/>
    <cellStyle name="Berechnung 3 2 6 3" xfId="7101" xr:uid="{D4853B87-B435-438B-B08C-CC8A7B4803D3}"/>
    <cellStyle name="Berechnung 3 2 6 4" xfId="7765" xr:uid="{45DC00B7-486D-49C9-B223-929209C8A0B8}"/>
    <cellStyle name="Berechnung 3 2 7" xfId="4019" xr:uid="{6CB1B399-71ED-4C3B-85C8-D043395DBECA}"/>
    <cellStyle name="Berechnung 3 2 8" xfId="6362" xr:uid="{286BAA0E-175D-42C9-944B-C56BEF2643AF}"/>
    <cellStyle name="Berechnung 3 2 9" xfId="6043" xr:uid="{C8194E33-DF08-4B05-A0DE-342500DDB5D3}"/>
    <cellStyle name="Berechnung 3 3" xfId="541" xr:uid="{0A593369-78EE-4862-9372-1A9521659695}"/>
    <cellStyle name="Berechnung 3 3 2" xfId="1216" xr:uid="{80CA152A-6627-47C0-BA9B-BCF1D42985CE}"/>
    <cellStyle name="Berechnung 3 3 2 2" xfId="940" xr:uid="{D805EC99-70FD-4E67-8BD5-24118E14E13E}"/>
    <cellStyle name="Berechnung 3 3 2 2 2" xfId="2092" xr:uid="{B8965B4E-106B-4892-9131-5D2E6BF8C87E}"/>
    <cellStyle name="Berechnung 3 3 2 2 2 2" xfId="5234" xr:uid="{C4A2EC74-6F6B-416C-952F-012B91C13678}"/>
    <cellStyle name="Berechnung 3 3 2 2 2 3" xfId="6726" xr:uid="{C88B798B-8C3A-4FB3-95ED-5C55B0C7F2C3}"/>
    <cellStyle name="Berechnung 3 3 2 2 2 4" xfId="8025" xr:uid="{E63E7DBF-640D-4E1A-8312-E73725FEBECA}"/>
    <cellStyle name="Berechnung 3 3 2 2 3" xfId="3054" xr:uid="{5D0F18B6-3D0F-4B91-94E7-D769E4C27D02}"/>
    <cellStyle name="Berechnung 3 3 2 2 3 2" xfId="6086" xr:uid="{C2F9EA89-064C-4CC6-B916-70DBA0E487E4}"/>
    <cellStyle name="Berechnung 3 3 2 2 3 3" xfId="7307" xr:uid="{B68E48C6-E9CA-4835-B2F7-46F00188FA91}"/>
    <cellStyle name="Berechnung 3 3 2 2 3 4" xfId="7854" xr:uid="{7ED534C5-3A91-4E34-BB00-9DFB8C3E620D}"/>
    <cellStyle name="Berechnung 3 3 2 2 4" xfId="4263" xr:uid="{7E1F96B6-3E91-4CC9-B1A8-D20BD095AA3D}"/>
    <cellStyle name="Berechnung 3 3 2 2 5" xfId="5871" xr:uid="{97CA0408-B1EA-4876-994F-8ADC37E240EF}"/>
    <cellStyle name="Berechnung 3 3 2 2 6" xfId="3871" xr:uid="{08AEC35C-12A1-4D39-B61F-B0C87EF53850}"/>
    <cellStyle name="Berechnung 3 3 2 3" xfId="2344" xr:uid="{6585E6AE-8D13-4636-9C46-B487CEC8B804}"/>
    <cellStyle name="Berechnung 3 3 2 3 2" xfId="5486" xr:uid="{2E068C2E-20D7-4D7F-8925-290D56DF027D}"/>
    <cellStyle name="Berechnung 3 3 2 3 3" xfId="6880" xr:uid="{2B06C0FB-9A43-417B-B14E-DBD211961BC7}"/>
    <cellStyle name="Berechnung 3 3 2 3 4" xfId="8038" xr:uid="{B3E94C5F-EC26-4129-9BFE-EB42E94DA0DB}"/>
    <cellStyle name="Berechnung 3 3 2 4" xfId="3324" xr:uid="{0527B66C-7AC8-4CD8-B606-4328917E050B}"/>
    <cellStyle name="Berechnung 3 3 2 4 2" xfId="6286" xr:uid="{D303BB9A-EA92-4981-B29A-E89F25D5CFCE}"/>
    <cellStyle name="Berechnung 3 3 2 4 3" xfId="7470" xr:uid="{87491712-9611-47C2-BADB-B20BC1D409FC}"/>
    <cellStyle name="Berechnung 3 3 2 4 4" xfId="7740" xr:uid="{1A589BD3-8F15-46E0-9206-20593001512D}"/>
    <cellStyle name="Berechnung 3 3 2 5" xfId="4459" xr:uid="{33950E0D-FD37-4A26-8C6B-FBAABD5B3833}"/>
    <cellStyle name="Berechnung 3 3 2 6" xfId="4533" xr:uid="{1F991CEA-E78A-4F3D-8F9E-EE54E7B0A7FF}"/>
    <cellStyle name="Berechnung 3 3 2 7" xfId="7703" xr:uid="{328D7DD6-2304-4E09-8B87-DD13ADDE6F4F}"/>
    <cellStyle name="Berechnung 3 3 3" xfId="1002" xr:uid="{FF59B4A4-DED6-468D-8801-FCD8C4978921}"/>
    <cellStyle name="Berechnung 3 3 3 2" xfId="2150" xr:uid="{B63CD25B-5B58-4D22-B656-12A2A82AE467}"/>
    <cellStyle name="Berechnung 3 3 3 2 2" xfId="5292" xr:uid="{D0B5F358-D737-421A-9E3F-AB7313A8ED70}"/>
    <cellStyle name="Berechnung 3 3 3 2 3" xfId="6761" xr:uid="{3F3145EA-9622-42BF-8BCC-463309159929}"/>
    <cellStyle name="Berechnung 3 3 3 2 4" xfId="7951" xr:uid="{CD762CBD-BF5D-4DA5-B336-85B56C2F59C0}"/>
    <cellStyle name="Berechnung 3 3 3 3" xfId="3116" xr:uid="{8D56612D-686C-4F31-A64E-E3A98E1B6C85}"/>
    <cellStyle name="Berechnung 3 3 3 3 2" xfId="6130" xr:uid="{98E09641-02E7-4CC1-9AA7-C9D38073C583}"/>
    <cellStyle name="Berechnung 3 3 3 3 3" xfId="7344" xr:uid="{F82E852E-FEFC-470E-AD2B-FE697C481B1B}"/>
    <cellStyle name="Berechnung 3 3 3 3 4" xfId="6387" xr:uid="{E7361C1A-72B5-4D63-8C8A-DD0BAB3A09E4}"/>
    <cellStyle name="Berechnung 3 3 3 4" xfId="4305" xr:uid="{D5D5629F-1E69-4578-BB26-B2351301898C}"/>
    <cellStyle name="Berechnung 3 3 3 5" xfId="6178" xr:uid="{6224A592-1D30-4CD5-B30A-3950654CDBC7}"/>
    <cellStyle name="Berechnung 3 3 3 6" xfId="4038" xr:uid="{64BFA4BF-3327-4473-B3A8-75567176C949}"/>
    <cellStyle name="Berechnung 3 3 4" xfId="1429" xr:uid="{011B160A-04C9-491A-B788-D5D88107C949}"/>
    <cellStyle name="Berechnung 3 3 4 2" xfId="2547" xr:uid="{72BD2DC5-ABDC-4BE0-9E2B-7A228931449A}"/>
    <cellStyle name="Berechnung 3 3 4 2 2" xfId="5688" xr:uid="{03A929AB-AFC2-44DA-88AA-1AD1E06973E3}"/>
    <cellStyle name="Berechnung 3 3 4 2 3" xfId="6996" xr:uid="{C044FC62-34C4-4135-8F3D-7BA986D88AC0}"/>
    <cellStyle name="Berechnung 3 3 4 2 4" xfId="6992" xr:uid="{6D211822-7709-4B77-B66E-F11E35DB4585}"/>
    <cellStyle name="Berechnung 3 3 4 3" xfId="3537" xr:uid="{81E339BA-3A68-47D0-8F87-616E09574C58}"/>
    <cellStyle name="Berechnung 3 3 4 3 2" xfId="6433" xr:uid="{824EAA5C-6220-4B48-811E-5CC8038DA896}"/>
    <cellStyle name="Berechnung 3 3 4 3 3" xfId="7590" xr:uid="{A2C308E1-E38A-42D7-B78C-0C34E760C90C}"/>
    <cellStyle name="Berechnung 3 3 4 3 4" xfId="7982" xr:uid="{1C371280-CF78-4E71-A97E-766EA658F742}"/>
    <cellStyle name="Berechnung 3 3 4 4" xfId="4617" xr:uid="{81588685-DB91-4EA8-9207-99D833ED3CA0}"/>
    <cellStyle name="Berechnung 3 3 4 5" xfId="6327" xr:uid="{40C31221-7E80-41CC-906E-0741DA8EECBA}"/>
    <cellStyle name="Berechnung 3 3 4 6" xfId="6549" xr:uid="{FE94E6CA-B05F-4EFA-8472-C1528C901A06}"/>
    <cellStyle name="Berechnung 3 3 5" xfId="1722" xr:uid="{7147679A-34EC-4AD3-BC3D-FE7CBA673BCD}"/>
    <cellStyle name="Berechnung 3 3 5 2" xfId="4864" xr:uid="{9AFE466F-4114-4DD7-B18D-8D561F377DA7}"/>
    <cellStyle name="Berechnung 3 3 5 3" xfId="4421" xr:uid="{D5D069EB-8E7E-44AE-B418-02FA08F5F574}"/>
    <cellStyle name="Berechnung 3 3 5 4" xfId="7346" xr:uid="{BDB092F9-63A8-4C02-88D0-E5B5E4AD29A4}"/>
    <cellStyle name="Berechnung 3 3 6" xfId="1565" xr:uid="{25B7A878-A608-49FA-A384-125200F6A37C}"/>
    <cellStyle name="Berechnung 3 3 6 2" xfId="4722" xr:uid="{B636B7C3-082D-4CEE-8C66-1D32FF0284D1}"/>
    <cellStyle name="Berechnung 3 3 6 3" xfId="3790" xr:uid="{2190A863-7C18-4247-B71C-1356256DC772}"/>
    <cellStyle name="Berechnung 3 3 6 4" xfId="7696" xr:uid="{E25BCA3A-D4B6-4FA4-9357-2B81B383094C}"/>
    <cellStyle name="Berechnung 3 3 7" xfId="3972" xr:uid="{58138A37-9481-40F5-B568-FA4F9FC704BB}"/>
    <cellStyle name="Berechnung 3 3 8" xfId="6411" xr:uid="{E9AE6759-BCEE-47D0-99DA-55739F6CF5C7}"/>
    <cellStyle name="Berechnung 3 3 9" xfId="7764" xr:uid="{71CA6F2A-3339-4D09-B7BC-3C7E61DB0E0C}"/>
    <cellStyle name="Berechnung 3 4" xfId="553" xr:uid="{CC84B498-5E5D-483E-89D5-586248118E8D}"/>
    <cellStyle name="Berechnung 3 4 2" xfId="1228" xr:uid="{E738C261-0F26-4BDC-887C-34A5A7FC6B57}"/>
    <cellStyle name="Berechnung 3 4 2 2" xfId="851" xr:uid="{C178267D-1300-474B-AF9F-C5B37C114BD8}"/>
    <cellStyle name="Berechnung 3 4 2 2 2" xfId="2010" xr:uid="{0C8AF929-DC71-4429-8A67-C99AB5406A9F}"/>
    <cellStyle name="Berechnung 3 4 2 2 2 2" xfId="5152" xr:uid="{CC279C2F-B019-48F8-82C0-EF2EA0E79746}"/>
    <cellStyle name="Berechnung 3 4 2 2 2 3" xfId="6676" xr:uid="{59171534-B7A2-4A6A-98DB-6DE83ECBF288}"/>
    <cellStyle name="Berechnung 3 4 2 2 2 4" xfId="3934" xr:uid="{8F080201-97E7-4301-84EE-738535DF69FC}"/>
    <cellStyle name="Berechnung 3 4 2 2 3" xfId="2965" xr:uid="{BE643B00-31A8-48E3-9071-420800A201D7}"/>
    <cellStyle name="Berechnung 3 4 2 2 3 2" xfId="6018" xr:uid="{E4A121D5-F752-4DC6-930B-964AE8DB875B}"/>
    <cellStyle name="Berechnung 3 4 2 2 3 3" xfId="7252" xr:uid="{C491CB18-83D5-4ABA-9B45-49712B304CB9}"/>
    <cellStyle name="Berechnung 3 4 2 2 3 4" xfId="7271" xr:uid="{B6E553CF-9F8F-4F12-9D4F-B0C4CA7CCE8C}"/>
    <cellStyle name="Berechnung 3 4 2 2 4" xfId="4196" xr:uid="{AFA86934-E454-45F6-AE5C-78006F8E8100}"/>
    <cellStyle name="Berechnung 3 4 2 2 5" xfId="4511" xr:uid="{E3B47F6E-EBA3-4138-806E-25BB861DEC18}"/>
    <cellStyle name="Berechnung 3 4 2 2 6" xfId="6778" xr:uid="{E2CBD140-F706-458C-9818-617332C946F6}"/>
    <cellStyle name="Berechnung 3 4 2 3" xfId="2356" xr:uid="{B951D404-9FF5-4802-A4D1-D05FC266D564}"/>
    <cellStyle name="Berechnung 3 4 2 3 2" xfId="5498" xr:uid="{2B4BB767-7D44-4B2C-9FC1-CB1307BEE886}"/>
    <cellStyle name="Berechnung 3 4 2 3 3" xfId="6887" xr:uid="{D49CC6A7-34FC-4986-8F60-AEAB362588B7}"/>
    <cellStyle name="Berechnung 3 4 2 3 4" xfId="6966" xr:uid="{CCF6F090-C5F8-4AD4-B26D-B1873A5A12E6}"/>
    <cellStyle name="Berechnung 3 4 2 4" xfId="3336" xr:uid="{9924FD10-343A-470E-8C3F-A51832AF37EA}"/>
    <cellStyle name="Berechnung 3 4 2 4 2" xfId="6295" xr:uid="{286C1423-CC43-42B6-98EB-5782017A588F}"/>
    <cellStyle name="Berechnung 3 4 2 4 3" xfId="7477" xr:uid="{FDB5D6EE-A45A-44E8-A553-843A5570D139}"/>
    <cellStyle name="Berechnung 3 4 2 4 4" xfId="6255" xr:uid="{9279E091-93F0-4FBD-AD2A-01F1C382DBBD}"/>
    <cellStyle name="Berechnung 3 4 2 5" xfId="4469" xr:uid="{10B1D4B7-1D19-4D86-9393-777DBDD65CF9}"/>
    <cellStyle name="Berechnung 3 4 2 6" xfId="5999" xr:uid="{D3DBCD90-F100-4017-8ED0-7AD8E877A698}"/>
    <cellStyle name="Berechnung 3 4 2 7" xfId="7603" xr:uid="{CC28D6D3-A8F6-4245-A166-5DA88667F909}"/>
    <cellStyle name="Berechnung 3 4 3" xfId="1014" xr:uid="{401E8BBD-B4F2-447F-827A-21D368A2A4C9}"/>
    <cellStyle name="Berechnung 3 4 3 2" xfId="2162" xr:uid="{D9189089-80BC-48FC-9972-12DD3872C97D}"/>
    <cellStyle name="Berechnung 3 4 3 2 2" xfId="5304" xr:uid="{50696559-927E-4902-93F5-D1FCDA535647}"/>
    <cellStyle name="Berechnung 3 4 3 2 3" xfId="6768" xr:uid="{F43C22F2-1EB8-4CB3-A43C-666AD41ABAF7}"/>
    <cellStyle name="Berechnung 3 4 3 2 4" xfId="4148" xr:uid="{4BCEEFE1-CEBC-41FA-A301-021B06AAFD48}"/>
    <cellStyle name="Berechnung 3 4 3 3" xfId="3128" xr:uid="{729F9CCA-9932-4B11-A910-A5CE870441B2}"/>
    <cellStyle name="Berechnung 3 4 3 3 2" xfId="6141" xr:uid="{765A0F5D-2D29-471F-A7AB-35F0E8699BD3}"/>
    <cellStyle name="Berechnung 3 4 3 3 3" xfId="7353" xr:uid="{C8E91B62-731B-4F0E-B772-A7E67EDE0D89}"/>
    <cellStyle name="Berechnung 3 4 3 3 4" xfId="7098" xr:uid="{88F53625-AF1C-4952-8126-A07830CA0EC3}"/>
    <cellStyle name="Berechnung 3 4 3 4" xfId="4315" xr:uid="{21925743-40A0-4807-9CF7-03371B5449A7}"/>
    <cellStyle name="Berechnung 3 4 3 5" xfId="4288" xr:uid="{7C3E02EF-1CA6-44B6-BFFE-9872E00FAEDC}"/>
    <cellStyle name="Berechnung 3 4 3 6" xfId="6606" xr:uid="{11757456-2500-4F05-BC3B-BEED4D80F6D7}"/>
    <cellStyle name="Berechnung 3 4 4" xfId="1480" xr:uid="{DD110D10-BF4D-454F-A010-2E6B82B5EEEF}"/>
    <cellStyle name="Berechnung 3 4 4 2" xfId="2594" xr:uid="{3EFE5687-B49A-498B-BE50-2A14CBF17C6C}"/>
    <cellStyle name="Berechnung 3 4 4 2 2" xfId="5735" xr:uid="{5A269311-EC06-4B73-A21C-DA2657D7AFEB}"/>
    <cellStyle name="Berechnung 3 4 4 2 3" xfId="7030" xr:uid="{A46A3CB0-C6A9-4E2D-A138-2A5A400D0172}"/>
    <cellStyle name="Berechnung 3 4 4 2 4" xfId="7830" xr:uid="{CB26FDF7-E29C-4A95-8B24-5D7C1622FA2F}"/>
    <cellStyle name="Berechnung 3 4 4 3" xfId="3588" xr:uid="{3EEE7440-7DFB-4443-B33E-BFF36E42D6D5}"/>
    <cellStyle name="Berechnung 3 4 4 3 2" xfId="6474" xr:uid="{D3B996BE-AF4B-43BF-AA21-F6E3118C3C08}"/>
    <cellStyle name="Berechnung 3 4 4 3 3" xfId="7622" xr:uid="{D4B55093-D40C-4084-A391-714AF8AE2C4C}"/>
    <cellStyle name="Berechnung 3 4 4 3 4" xfId="6972" xr:uid="{763B063A-20A1-4CBB-97A9-C1178461BC06}"/>
    <cellStyle name="Berechnung 3 4 4 4" xfId="4657" xr:uid="{9D3D3910-18BD-4FDC-B1E7-D4B8144FBDDE}"/>
    <cellStyle name="Berechnung 3 4 4 5" xfId="4422" xr:uid="{8644A88A-9DF3-496D-9584-7589DD74FF77}"/>
    <cellStyle name="Berechnung 3 4 4 6" xfId="7758" xr:uid="{0A2113FC-0AD0-4E72-92B8-3CA9C31945C1}"/>
    <cellStyle name="Berechnung 3 4 5" xfId="1734" xr:uid="{3476CB9E-7479-4A3F-8FDB-FE28B4E169AA}"/>
    <cellStyle name="Berechnung 3 4 5 2" xfId="4876" xr:uid="{47D0536E-2191-4436-B113-8D05BFEA9496}"/>
    <cellStyle name="Berechnung 3 4 5 3" xfId="3693" xr:uid="{72A3429F-E898-4ABD-B298-447B25B57191}"/>
    <cellStyle name="Berechnung 3 4 5 4" xfId="7377" xr:uid="{F4F4465A-3F5A-49C1-8009-0FFC4D638D01}"/>
    <cellStyle name="Berechnung 3 4 6" xfId="2672" xr:uid="{90532ADC-318E-4601-936F-D8B14AE34551}"/>
    <cellStyle name="Berechnung 3 4 6 2" xfId="5811" xr:uid="{1D391045-03B0-404E-A622-4099A140E8E6}"/>
    <cellStyle name="Berechnung 3 4 6 3" xfId="7071" xr:uid="{7CCC0C8C-BDCE-4B3C-8C96-B8DBA3361044}"/>
    <cellStyle name="Berechnung 3 4 6 4" xfId="4540" xr:uid="{845142DE-C367-4319-B435-CFAAA1647794}"/>
    <cellStyle name="Berechnung 3 4 7" xfId="3982" xr:uid="{A7295500-20B7-4317-8825-5D65140D5D5C}"/>
    <cellStyle name="Berechnung 3 4 8" xfId="4282" xr:uid="{02E6C81A-C120-4B94-B0C5-85368044B86B}"/>
    <cellStyle name="Berechnung 3 4 9" xfId="6644" xr:uid="{393DD243-875F-474B-9830-ADA74D40DC3E}"/>
    <cellStyle name="Berechnung 3 5" xfId="1151" xr:uid="{6649E172-7B4F-4485-8CA0-D42E76E45A55}"/>
    <cellStyle name="Berechnung 3 5 2" xfId="1488" xr:uid="{731FF699-54CC-44A8-9C66-BCE31611B0B9}"/>
    <cellStyle name="Berechnung 3 5 2 2" xfId="2602" xr:uid="{E9718AB3-9D91-4F7D-8AC4-7C9E43DF329A}"/>
    <cellStyle name="Berechnung 3 5 2 2 2" xfId="5743" xr:uid="{F220BA32-B634-490C-B785-095860EE33F9}"/>
    <cellStyle name="Berechnung 3 5 2 2 3" xfId="7036" xr:uid="{8634625A-3E31-4208-9DFA-1874142A618D}"/>
    <cellStyle name="Berechnung 3 5 2 2 4" xfId="7849" xr:uid="{94EFAD2B-C8BF-4609-AA7D-AD97BAC3859B}"/>
    <cellStyle name="Berechnung 3 5 2 3" xfId="3596" xr:uid="{26BFB1C6-D2FD-4702-84E9-4E3DBF078CD8}"/>
    <cellStyle name="Berechnung 3 5 2 3 2" xfId="6482" xr:uid="{F66C41C0-3F50-4005-BECD-41149EB11BBB}"/>
    <cellStyle name="Berechnung 3 5 2 3 3" xfId="7628" xr:uid="{D8870315-FE53-4293-903D-33B53B765B8A}"/>
    <cellStyle name="Berechnung 3 5 2 3 4" xfId="7215" xr:uid="{EB29DC2B-B6C6-441C-830A-28C2B504F236}"/>
    <cellStyle name="Berechnung 3 5 2 4" xfId="4664" xr:uid="{A4209834-1BC5-4133-B7FA-B83B993D9F0C}"/>
    <cellStyle name="Berechnung 3 5 2 5" xfId="4279" xr:uid="{A1F609A9-8902-44BA-B5E4-C540C724B2DE}"/>
    <cellStyle name="Berechnung 3 5 2 6" xfId="7959" xr:uid="{DB6F39C0-DE5A-4576-8C8B-450C79C670A6}"/>
    <cellStyle name="Berechnung 3 5 3" xfId="2288" xr:uid="{9A67A4C0-D7C2-482A-89C6-F53105F96195}"/>
    <cellStyle name="Berechnung 3 5 3 2" xfId="5430" xr:uid="{31BB8050-AB68-420D-A149-113E4A0E6B98}"/>
    <cellStyle name="Berechnung 3 5 3 3" xfId="6847" xr:uid="{4FF82534-AF80-495D-A8FF-4A06725225A0}"/>
    <cellStyle name="Berechnung 3 5 3 4" xfId="7233" xr:uid="{1F41A761-2399-4A2C-B6C5-CDA58BC8942B}"/>
    <cellStyle name="Berechnung 3 5 4" xfId="3263" xr:uid="{8E0BDE07-2708-4748-AE34-50C1F034D6CC}"/>
    <cellStyle name="Berechnung 3 5 4 2" xfId="6240" xr:uid="{836C669A-38DE-43E7-930D-E590E91CF7F5}"/>
    <cellStyle name="Berechnung 3 5 4 3" xfId="7436" xr:uid="{40EBFF43-9EBC-4AD2-B16F-9A295C5212AB}"/>
    <cellStyle name="Berechnung 3 5 4 4" xfId="7997" xr:uid="{BC1E4BB5-3439-401E-A053-36FA1BF00CE6}"/>
    <cellStyle name="Berechnung 3 5 5" xfId="4412" xr:uid="{6B7F6E4C-B53E-45B0-95E7-8936AFBA767E}"/>
    <cellStyle name="Berechnung 3 5 6" xfId="4017" xr:uid="{917FAF53-2AA5-4BBD-B31F-44EB9AA072C6}"/>
    <cellStyle name="Berechnung 3 5 7" xfId="7104" xr:uid="{D6AD6AD8-21D2-4D8F-831A-7D5212318BD5}"/>
    <cellStyle name="Berechnung 3 6" xfId="828" xr:uid="{536BB227-3DAA-431F-900D-7EB65876D3E4}"/>
    <cellStyle name="Berechnung 3 6 2" xfId="1988" xr:uid="{4D8352D1-78F8-4D80-8150-530A2926F794}"/>
    <cellStyle name="Berechnung 3 6 2 2" xfId="5130" xr:uid="{03F28BF7-E91B-4E51-81E5-72BEFBD8580D}"/>
    <cellStyle name="Berechnung 3 6 2 3" xfId="6661" xr:uid="{9A416BF3-956E-48C3-ADE6-FB3F7228E0BC}"/>
    <cellStyle name="Berechnung 3 6 2 4" xfId="4010" xr:uid="{AA3573D1-4465-4A5F-8274-5A455DB14CDB}"/>
    <cellStyle name="Berechnung 3 6 3" xfId="2942" xr:uid="{E25FF459-DE03-40B2-AEA0-CCE253B471F6}"/>
    <cellStyle name="Berechnung 3 6 3 2" xfId="6003" xr:uid="{386CF152-1482-4BAA-96C4-782EC553BB06}"/>
    <cellStyle name="Berechnung 3 6 3 3" xfId="7236" xr:uid="{F3872802-5C1D-4D03-BBD5-4C77BC3A764F}"/>
    <cellStyle name="Berechnung 3 6 3 4" xfId="7668" xr:uid="{B3FE400C-F001-4E37-AD68-1FFF82C38060}"/>
    <cellStyle name="Berechnung 3 6 4" xfId="4181" xr:uid="{4FA30851-6B37-487A-94C5-66FFC06748E9}"/>
    <cellStyle name="Berechnung 3 6 5" xfId="6294" xr:uid="{0931F848-B372-409C-B1F0-1596C84A89DD}"/>
    <cellStyle name="Berechnung 3 6 6" xfId="6829" xr:uid="{127590AA-3C8D-471D-A960-8C3D3DE49886}"/>
    <cellStyle name="Berechnung 3 7" xfId="1358" xr:uid="{521C142D-4932-40C7-9910-E9972AF259BB}"/>
    <cellStyle name="Berechnung 3 7 2" xfId="2480" xr:uid="{A262356A-EC05-4CA8-8855-BA9FC9687958}"/>
    <cellStyle name="Berechnung 3 7 2 2" xfId="5621" xr:uid="{91C7AE3E-4984-4722-A258-FE74EFA3B801}"/>
    <cellStyle name="Berechnung 3 7 2 3" xfId="6956" xr:uid="{9F8667CA-E39B-4FA5-B583-AC4928EBAA44}"/>
    <cellStyle name="Berechnung 3 7 2 4" xfId="3810" xr:uid="{79C7C50F-A57C-42D9-96FD-DB1EAF4AE432}"/>
    <cellStyle name="Berechnung 3 7 3" xfId="3466" xr:uid="{04A36647-623C-4374-A5EF-3253081ED200}"/>
    <cellStyle name="Berechnung 3 7 3 2" xfId="6384" xr:uid="{D27955A7-4DE0-429E-9BCB-D14F739982AB}"/>
    <cellStyle name="Berechnung 3 7 3 3" xfId="7547" xr:uid="{119FE4E8-6680-45EC-B6D7-DFCAD0502D5F}"/>
    <cellStyle name="Berechnung 3 7 3 4" xfId="4008" xr:uid="{BC5277E0-726F-41DA-BB96-8632D0C3399E}"/>
    <cellStyle name="Berechnung 3 7 4" xfId="4564" xr:uid="{39211131-BA80-44F4-B205-1FB9873E63D6}"/>
    <cellStyle name="Berechnung 3 7 5" xfId="5846" xr:uid="{090032C0-2FBB-4F5E-BDDA-3A6484A5AF17}"/>
    <cellStyle name="Berechnung 3 7 6" xfId="4744" xr:uid="{507F7405-29DB-4084-A3B4-AFD1123D289F}"/>
    <cellStyle name="Berechnung 3 8" xfId="1637" xr:uid="{8056B240-4786-4402-8D89-E3E5C0683439}"/>
    <cellStyle name="Berechnung 3 8 2" xfId="4782" xr:uid="{E14D7DDE-A819-40A7-8B3D-C1523850F9CE}"/>
    <cellStyle name="Berechnung 3 8 3" xfId="4596" xr:uid="{7E40BA81-D7EC-41F6-9B5B-A2169F05B115}"/>
    <cellStyle name="Berechnung 3 8 4" xfId="4234" xr:uid="{30F3044D-3D71-45C7-9637-1E2D693C8AC0}"/>
    <cellStyle name="Berechnung 3 9" xfId="1677" xr:uid="{FD461DFF-3C04-4816-A076-1286E0755572}"/>
    <cellStyle name="Berechnung 3 9 2" xfId="4819" xr:uid="{0D527D2E-ABCC-447A-93D9-C38E8D5C43DC}"/>
    <cellStyle name="Berechnung 3 9 3" xfId="3806" xr:uid="{07A05C86-58D1-4015-BFBC-64F568A7165C}"/>
    <cellStyle name="Berechnung 3 9 4" xfId="4143" xr:uid="{1B2486D7-AB71-417D-AFF4-1510EBA46978}"/>
    <cellStyle name="Berechnung 4" xfId="538" xr:uid="{DC76A887-1C21-4B77-9D23-CC777E4ABD2B}"/>
    <cellStyle name="Berechnung 4 2" xfId="1213" xr:uid="{56B041DB-C559-4BF1-A927-39C5BB436BD2}"/>
    <cellStyle name="Berechnung 4 2 2" xfId="861" xr:uid="{742929E4-CC2B-4D17-BA8E-1D1772DB0312}"/>
    <cellStyle name="Berechnung 4 2 2 2" xfId="2019" xr:uid="{33EF4A65-B8F8-4A30-A4EB-2F172F0DED3C}"/>
    <cellStyle name="Berechnung 4 2 2 2 2" xfId="5161" xr:uid="{2E1E7EB8-13A1-4A67-86F8-457922E77F13}"/>
    <cellStyle name="Berechnung 4 2 2 2 3" xfId="6683" xr:uid="{A70DEBF9-1F46-419E-ACA1-032855E63A2D}"/>
    <cellStyle name="Berechnung 4 2 2 2 4" xfId="7993" xr:uid="{3CB17B55-837A-4306-AADC-D6255359933B}"/>
    <cellStyle name="Berechnung 4 2 2 3" xfId="2975" xr:uid="{A486E436-7E2E-4534-B195-3B93C696A88D}"/>
    <cellStyle name="Berechnung 4 2 2 3 2" xfId="6027" xr:uid="{BF8B64CA-08E5-40A8-B074-FB1BE7F4A9E5}"/>
    <cellStyle name="Berechnung 4 2 2 3 3" xfId="7260" xr:uid="{39C5E92F-6260-4F85-8F49-BAFE330EDC49}"/>
    <cellStyle name="Berechnung 4 2 2 3 4" xfId="7239" xr:uid="{53F95170-AB39-4078-B56D-4FFB220192EB}"/>
    <cellStyle name="Berechnung 4 2 2 4" xfId="4203" xr:uid="{88F26D81-55A7-44B4-AB4F-14B7AA4846ED}"/>
    <cellStyle name="Berechnung 4 2 2 5" xfId="4074" xr:uid="{71B3643C-86AF-4870-906F-A45544217251}"/>
    <cellStyle name="Berechnung 4 2 2 6" xfId="7443" xr:uid="{99AF5BA4-0B1E-41CE-8598-63CEEC4392ED}"/>
    <cellStyle name="Berechnung 4 2 3" xfId="2341" xr:uid="{F5955F58-7203-4222-9F65-6C282C3BE692}"/>
    <cellStyle name="Berechnung 4 2 3 2" xfId="5483" xr:uid="{E2C799F1-5F57-4C2A-A261-42B09D96FC13}"/>
    <cellStyle name="Berechnung 4 2 3 3" xfId="6877" xr:uid="{B04D53C0-BA3E-4639-B798-81FE3F0EE7D1}"/>
    <cellStyle name="Berechnung 4 2 3 4" xfId="6746" xr:uid="{D30310BC-39AB-4074-A89E-7361F3912B5B}"/>
    <cellStyle name="Berechnung 4 2 4" xfId="3321" xr:uid="{CA432E0E-D9C4-4F9A-ABA4-753E751E5D4B}"/>
    <cellStyle name="Berechnung 4 2 4 2" xfId="6283" xr:uid="{F42236D4-F7C1-4B1B-96EE-7A8FE3203528}"/>
    <cellStyle name="Berechnung 4 2 4 3" xfId="7468" xr:uid="{7451DAAC-2A54-4631-BBE7-285724D2A568}"/>
    <cellStyle name="Berechnung 4 2 4 4" xfId="7761" xr:uid="{14FBD5AC-12DB-47A9-9E43-DC2461FC63DC}"/>
    <cellStyle name="Berechnung 4 2 5" xfId="4457" xr:uid="{D9ECC8E6-E05F-470A-A2A1-F9B44373E1CC}"/>
    <cellStyle name="Berechnung 4 2 6" xfId="6354" xr:uid="{D8E723C8-85BA-4C55-9C54-A33F964E9E48}"/>
    <cellStyle name="Berechnung 4 2 7" xfId="7924" xr:uid="{15EBFF57-526C-4C02-B7B5-E5365E38675B}"/>
    <cellStyle name="Berechnung 4 3" xfId="999" xr:uid="{4B8BDD5F-3E47-452B-96E0-484ADCB169AF}"/>
    <cellStyle name="Berechnung 4 3 2" xfId="2147" xr:uid="{70C1E02D-A340-417F-BB9F-8823EA27B2A0}"/>
    <cellStyle name="Berechnung 4 3 2 2" xfId="5289" xr:uid="{B7EB8722-A3E3-4D5B-A27F-8AE9246ADD84}"/>
    <cellStyle name="Berechnung 4 3 2 3" xfId="6759" xr:uid="{6B8CDA93-FBF0-47A4-8C46-3397722C8133}"/>
    <cellStyle name="Berechnung 4 3 2 4" xfId="7882" xr:uid="{6F51088B-6696-4651-A6DD-6A85ACCB8794}"/>
    <cellStyle name="Berechnung 4 3 3" xfId="3113" xr:uid="{88918DEF-7DFB-4B7F-AD4E-63745635B84F}"/>
    <cellStyle name="Berechnung 4 3 3 2" xfId="6127" xr:uid="{7C16E4C2-8B87-49E8-A493-051E1DFC1861}"/>
    <cellStyle name="Berechnung 4 3 3 3" xfId="7341" xr:uid="{498FD737-4B92-4783-9DDF-F6685B436C48}"/>
    <cellStyle name="Berechnung 4 3 3 4" xfId="6531" xr:uid="{6759AEEE-0BDE-4AE7-B2E2-CC0EAC7C2B01}"/>
    <cellStyle name="Berechnung 4 3 4" xfId="4303" xr:uid="{15E8D02A-94AC-49BB-861F-0862CB127FD3}"/>
    <cellStyle name="Berechnung 4 3 5" xfId="5850" xr:uid="{81024BBA-0B2C-40C7-B9B1-278D4155BDA6}"/>
    <cellStyle name="Berechnung 4 3 6" xfId="6756" xr:uid="{E3D6B8B3-689D-40D0-A3E2-1578948B12E4}"/>
    <cellStyle name="Berechnung 4 4" xfId="1467" xr:uid="{B30F6380-470C-4595-8682-041A4C8BF5BA}"/>
    <cellStyle name="Berechnung 4 4 2" xfId="2582" xr:uid="{20BDF132-0003-4685-8B1A-60190032E2BB}"/>
    <cellStyle name="Berechnung 4 4 2 2" xfId="5723" xr:uid="{BA142E6A-21F4-487D-80CC-D277D307BD9E}"/>
    <cellStyle name="Berechnung 4 4 2 3" xfId="7021" xr:uid="{78AF74EF-C41F-4AF7-9A19-75E41755331F}"/>
    <cellStyle name="Berechnung 4 4 2 4" xfId="7445" xr:uid="{F65A2F61-8AD2-44D6-8746-D80A26F7DBE3}"/>
    <cellStyle name="Berechnung 4 4 3" xfId="3575" xr:uid="{C5D6034C-A063-439B-BDC6-DA441FC407F4}"/>
    <cellStyle name="Berechnung 4 4 3 2" xfId="6463" xr:uid="{C597BF9F-F482-463D-94C9-12D0B4D7BDA0}"/>
    <cellStyle name="Berechnung 4 4 3 3" xfId="7613" xr:uid="{E5ADF9AE-B121-47C7-AF28-25B434E5384C}"/>
    <cellStyle name="Berechnung 4 4 3 4" xfId="5979" xr:uid="{74E90B45-ED2A-4EA0-9C04-6FA3A056C689}"/>
    <cellStyle name="Berechnung 4 4 4" xfId="4646" xr:uid="{F1816022-CE81-47B0-8E36-21A864076EC6}"/>
    <cellStyle name="Berechnung 4 4 5" xfId="6466" xr:uid="{DF54422C-1F77-423A-81A3-4F327F6A8EA8}"/>
    <cellStyle name="Berechnung 4 4 6" xfId="6937" xr:uid="{BA79B1C2-7D70-453C-9388-FFE5448B1713}"/>
    <cellStyle name="Berechnung 4 5" xfId="1719" xr:uid="{640DE6C2-3B8C-41E6-A80F-6E45E0AB49DA}"/>
    <cellStyle name="Berechnung 4 5 2" xfId="4861" xr:uid="{401B51E3-B3D6-42F0-B96E-1568762742E5}"/>
    <cellStyle name="Berechnung 4 5 3" xfId="6247" xr:uid="{4A8537EC-2F78-4765-83D4-125E58C44CD2}"/>
    <cellStyle name="Berechnung 4 5 4" xfId="5940" xr:uid="{F5815A77-6101-4F56-8980-0F4E379A89BE}"/>
    <cellStyle name="Berechnung 4 6" xfId="1566" xr:uid="{7F1F468C-9AE9-4FED-AC21-DFE33E082DA3}"/>
    <cellStyle name="Berechnung 4 6 2" xfId="4723" xr:uid="{592A2FDD-2794-4563-932B-7F768B4D42AF}"/>
    <cellStyle name="Berechnung 4 6 3" xfId="3716" xr:uid="{85AB0676-2A5B-4346-B59D-34E860CA6B5C}"/>
    <cellStyle name="Berechnung 4 6 4" xfId="6750" xr:uid="{F5BEA147-54DB-4F3E-A996-3D5AAB376B2F}"/>
    <cellStyle name="Berechnung 4 7" xfId="3969" xr:uid="{874A0845-0AEA-459C-B3BA-831C6440A958}"/>
    <cellStyle name="Berechnung 4 8" xfId="3747" xr:uid="{B4F79B94-028E-44E1-9A59-263C7A34E667}"/>
    <cellStyle name="Berechnung 4 9" xfId="6536" xr:uid="{F98C8E81-2E08-4A03-81AB-C0D610BCD9DF}"/>
    <cellStyle name="Berechnung 5" xfId="655" xr:uid="{EB206098-7E0E-449C-B6D5-48BFB5F94A72}"/>
    <cellStyle name="Berechnung 5 2" xfId="1330" xr:uid="{EFFE2D9D-E8D2-4EF2-9A69-7742F6CCDCB1}"/>
    <cellStyle name="Berechnung 5 2 2" xfId="751" xr:uid="{D6798AE1-6B1A-4AC2-AF46-94552E8B4309}"/>
    <cellStyle name="Berechnung 5 2 2 2" xfId="1918" xr:uid="{6EF69993-9912-4C55-9CB1-D9E74A6FF4D5}"/>
    <cellStyle name="Berechnung 5 2 2 2 2" xfId="5060" xr:uid="{583D831B-8476-4B0B-9C89-9CEFABE0D497}"/>
    <cellStyle name="Berechnung 5 2 2 2 3" xfId="6615" xr:uid="{62F965BA-142D-4461-8808-0244D6836DC6}"/>
    <cellStyle name="Berechnung 5 2 2 2 4" xfId="4152" xr:uid="{EBD7B36D-1358-48B8-AE17-7E231A8A9740}"/>
    <cellStyle name="Berechnung 5 2 2 3" xfId="2865" xr:uid="{7D285707-83CB-44A2-A98D-ED301FF64987}"/>
    <cellStyle name="Berechnung 5 2 2 3 2" xfId="5949" xr:uid="{3A638AC5-33E1-414F-B050-B8FAAE6A4BCB}"/>
    <cellStyle name="Berechnung 5 2 2 3 3" xfId="7188" xr:uid="{7B43EEDA-63CF-4EAB-8FA6-BD7087483CD8}"/>
    <cellStyle name="Berechnung 5 2 2 3 4" xfId="3848" xr:uid="{FDD4B312-5F91-4440-9C14-64C7418F2B5A}"/>
    <cellStyle name="Berechnung 5 2 2 4" xfId="4119" xr:uid="{F2706E6C-B43E-46DF-8309-30C57CDDE2D6}"/>
    <cellStyle name="Berechnung 5 2 2 5" xfId="6095" xr:uid="{918FE08B-313A-4293-BBA4-7B094E65D735}"/>
    <cellStyle name="Berechnung 5 2 2 6" xfId="6533" xr:uid="{FD8E02E5-4C4D-4747-A6C0-7B3FB08F1524}"/>
    <cellStyle name="Berechnung 5 2 3" xfId="2453" xr:uid="{ADA5D916-B382-4BB4-A3A6-15207760C4BF}"/>
    <cellStyle name="Berechnung 5 2 3 2" xfId="5595" xr:uid="{9A24506B-6152-49BB-8A43-9C9CC964465D}"/>
    <cellStyle name="Berechnung 5 2 3 3" xfId="6947" xr:uid="{39D9ADA8-8701-4518-8E7D-F06B82878464}"/>
    <cellStyle name="Berechnung 5 2 3 4" xfId="7782" xr:uid="{420FDE7C-D24B-4CE2-94CE-AF727AE02BBC}"/>
    <cellStyle name="Berechnung 5 2 4" xfId="3438" xr:uid="{BB076484-840F-4B57-9A3F-D57809932EFD}"/>
    <cellStyle name="Berechnung 5 2 4 2" xfId="6365" xr:uid="{39919AFC-990F-45FD-BB3A-B41F5A777FB0}"/>
    <cellStyle name="Berechnung 5 2 4 3" xfId="7535" xr:uid="{097B983E-924F-484D-A2C9-86B4F98F976C}"/>
    <cellStyle name="Berechnung 5 2 4 4" xfId="3926" xr:uid="{69BAFA9B-E44E-4A33-A23E-AB6891E6139F}"/>
    <cellStyle name="Berechnung 5 2 5" xfId="4544" xr:uid="{0241364F-CB16-4FE4-A647-51A1858220A1}"/>
    <cellStyle name="Berechnung 5 2 6" xfId="6379" xr:uid="{3B3062B3-6D37-4D1B-8A71-D6D6C08BEBE5}"/>
    <cellStyle name="Berechnung 5 2 7" xfId="3699" xr:uid="{73E5BCA4-DCD1-4A7D-85EB-77CDE666BBA3}"/>
    <cellStyle name="Berechnung 5 3" xfId="1116" xr:uid="{983DECA9-76AA-445B-9870-A72D90B7CB5F}"/>
    <cellStyle name="Berechnung 5 3 2" xfId="2258" xr:uid="{89D70B93-A6FB-46A1-92A6-21797C3F5F29}"/>
    <cellStyle name="Berechnung 5 3 2 2" xfId="5400" xr:uid="{767819A5-DE45-4236-BD6B-01993CBDE647}"/>
    <cellStyle name="Berechnung 5 3 2 3" xfId="6824" xr:uid="{5A272811-0BAF-4718-A15A-1FA7254281B0}"/>
    <cellStyle name="Berechnung 5 3 2 4" xfId="7509" xr:uid="{731F9B14-B8CA-40BE-BAC2-870FC0A504E0}"/>
    <cellStyle name="Berechnung 5 3 3" xfId="3230" xr:uid="{4633436F-28E7-4FC7-8C7B-19C7F864F601}"/>
    <cellStyle name="Berechnung 5 3 3 2" xfId="6213" xr:uid="{96099BAD-EC4A-44B3-B4CE-B9F327DC4E4A}"/>
    <cellStyle name="Berechnung 5 3 3 3" xfId="7413" xr:uid="{AB22CD2D-10FE-41DE-948B-5B48D7C7A706}"/>
    <cellStyle name="Berechnung 5 3 3 4" xfId="4186" xr:uid="{12D43FAA-F10F-4438-8DAF-AE64B27AD425}"/>
    <cellStyle name="Berechnung 5 3 4" xfId="4385" xr:uid="{01750FB3-EF5F-4946-A9C1-4F8BE56AF4FD}"/>
    <cellStyle name="Berechnung 5 3 5" xfId="4088" xr:uid="{FC1473C7-A124-4E33-BA6B-CA3DB925D853}"/>
    <cellStyle name="Berechnung 5 3 6" xfId="7273" xr:uid="{F55E8236-AD66-40D8-9E55-8A88BC457C37}"/>
    <cellStyle name="Berechnung 5 4" xfId="1503" xr:uid="{AFEAD992-1A08-4C1B-AE54-CDA586C03070}"/>
    <cellStyle name="Berechnung 5 4 2" xfId="2615" xr:uid="{3D1603CB-86EC-49D6-A26B-9813510937E6}"/>
    <cellStyle name="Berechnung 5 4 2 2" xfId="5756" xr:uid="{33CBECF7-FBA5-4AF4-A27F-6025A84D460A}"/>
    <cellStyle name="Berechnung 5 4 2 3" xfId="7042" xr:uid="{AF035A81-13AB-484C-AAB4-74DD80245B49}"/>
    <cellStyle name="Berechnung 5 4 2 4" xfId="7124" xr:uid="{B83D543C-A51E-4ECF-99B7-935570212045}"/>
    <cellStyle name="Berechnung 5 4 3" xfId="3611" xr:uid="{AB49434F-8967-4D8D-9C3A-B29D87F31B0B}"/>
    <cellStyle name="Berechnung 5 4 3 2" xfId="6494" xr:uid="{B022B853-7963-4890-9CD2-51A133A1A7D0}"/>
    <cellStyle name="Berechnung 5 4 3 3" xfId="7640" xr:uid="{AF412D4A-6A68-409B-84EE-0713A5C6C1E3}"/>
    <cellStyle name="Berechnung 5 4 3 4" xfId="8062" xr:uid="{D97DCBFC-2CA9-4A5D-998A-1C66FEBFF9C4}"/>
    <cellStyle name="Berechnung 5 4 4" xfId="4678" xr:uid="{16DAD20E-0CBC-45A7-A52F-4F8259700567}"/>
    <cellStyle name="Berechnung 5 4 5" xfId="5931" xr:uid="{5F401B55-4E13-4009-8251-057E4B2998B5}"/>
    <cellStyle name="Berechnung 5 4 6" xfId="7963" xr:uid="{03F27DCB-C06C-4DF4-989D-21E89A03E50B}"/>
    <cellStyle name="Berechnung 5 5" xfId="1830" xr:uid="{FCAA560B-61EF-4469-9DF8-7AB80393F2EE}"/>
    <cellStyle name="Berechnung 5 5 2" xfId="4972" xr:uid="{BF06397C-DE86-4A58-AC45-D4905FED4148}"/>
    <cellStyle name="Berechnung 5 5 3" xfId="6564" xr:uid="{F2B9B161-5C12-4A07-BFC3-2C0EF2C48B6A}"/>
    <cellStyle name="Berechnung 5 5 4" xfId="4616" xr:uid="{A9AF19DD-1B6C-4255-A143-60637F09774B}"/>
    <cellStyle name="Berechnung 5 6" xfId="2774" xr:uid="{D67294C9-FE81-4262-A84E-833172909062}"/>
    <cellStyle name="Berechnung 5 6 2" xfId="5886" xr:uid="{EACA7675-1FB8-4EFB-91FB-F9AC748E0F06}"/>
    <cellStyle name="Berechnung 5 6 3" xfId="7133" xr:uid="{7FE593AB-6E1C-4423-8902-8F94CBC75072}"/>
    <cellStyle name="Berechnung 5 6 4" xfId="7507" xr:uid="{BD7DB816-B2C8-4B94-A026-41098AF55B24}"/>
    <cellStyle name="Berechnung 5 7" xfId="4052" xr:uid="{46A3E6F6-61FC-45A3-8FC6-E3FBCC000979}"/>
    <cellStyle name="Berechnung 5 8" xfId="3672" xr:uid="{A49FF383-0B81-4DB7-ADED-B2BF4868B7BB}"/>
    <cellStyle name="Berechnung 5 9" xfId="6733" xr:uid="{3754A1F7-CF19-4D3A-B68B-F226F462B074}"/>
    <cellStyle name="Berechnung 6" xfId="667" xr:uid="{3AC44914-87DB-4ED0-8A5A-6953F5A5714F}"/>
    <cellStyle name="Berechnung 6 2" xfId="1341" xr:uid="{4361A754-FC9A-403C-A61F-F28A16BDE9C3}"/>
    <cellStyle name="Berechnung 6 2 2" xfId="874" xr:uid="{29DF0DA1-0F6F-410A-9523-DE13C724BFE2}"/>
    <cellStyle name="Berechnung 6 2 2 2" xfId="2031" xr:uid="{206F8A14-0CFA-4009-90D8-0F1CF2EF94AB}"/>
    <cellStyle name="Berechnung 6 2 2 2 2" xfId="5173" xr:uid="{30325B28-C81F-4CA1-A730-3B36F3020055}"/>
    <cellStyle name="Berechnung 6 2 2 2 3" xfId="6690" xr:uid="{677B9FB5-1DDC-4404-94BF-9D6F6146456D}"/>
    <cellStyle name="Berechnung 6 2 2 2 4" xfId="7618" xr:uid="{18CDC42E-795C-48E9-A368-5383DD2843FA}"/>
    <cellStyle name="Berechnung 6 2 2 3" xfId="2988" xr:uid="{2979ED91-7F6B-4905-84FD-3532072D662A}"/>
    <cellStyle name="Berechnung 6 2 2 3 2" xfId="6035" xr:uid="{1F0AF638-4822-4624-9A96-3E94D2636DDA}"/>
    <cellStyle name="Berechnung 6 2 2 3 3" xfId="7269" xr:uid="{128E63E2-C309-40FB-ACCC-45AC3D8A2E6E}"/>
    <cellStyle name="Berechnung 6 2 2 3 4" xfId="7868" xr:uid="{1467BD7A-DFA5-4EFF-B649-ABDB3F9E9654}"/>
    <cellStyle name="Berechnung 6 2 2 4" xfId="4211" xr:uid="{78E8A1D2-BA12-4CE9-9DC6-2A9894B48AF5}"/>
    <cellStyle name="Berechnung 6 2 2 5" xfId="6308" xr:uid="{3BB9B2F0-E068-4016-98FD-8B3EE9ADA142}"/>
    <cellStyle name="Berechnung 6 2 2 6" xfId="3702" xr:uid="{9FF8AAB5-11A7-44A6-8511-2E2D9ADF0B6F}"/>
    <cellStyle name="Berechnung 6 2 3" xfId="2463" xr:uid="{D7A8A5D7-6EA2-4A66-8CAD-9849DF6AF4D7}"/>
    <cellStyle name="Berechnung 6 2 3 2" xfId="5605" xr:uid="{578AD945-1104-4764-BD7A-2BAF74FF3422}"/>
    <cellStyle name="Berechnung 6 2 3 3" xfId="6951" xr:uid="{E29ABA4A-2091-4F38-B5C1-D0DEB1399212}"/>
    <cellStyle name="Berechnung 6 2 3 4" xfId="7835" xr:uid="{1F464000-921E-46F1-B72D-4FAAC78F79D7}"/>
    <cellStyle name="Berechnung 6 2 4" xfId="3449" xr:uid="{6CF8F414-CF10-4AA9-B3CF-D1F5B0FCE9DE}"/>
    <cellStyle name="Berechnung 6 2 4 2" xfId="6373" xr:uid="{911AC1F8-D221-4295-94E7-A00F9EDAB269}"/>
    <cellStyle name="Berechnung 6 2 4 3" xfId="7540" xr:uid="{13DA5793-18CF-46C4-8E06-00F3127FCEF1}"/>
    <cellStyle name="Berechnung 6 2 4 4" xfId="8033" xr:uid="{939D8661-E246-411D-9AA8-81D413E0DC5A}"/>
    <cellStyle name="Berechnung 6 2 5" xfId="4550" xr:uid="{C7FEE148-BADF-4F18-8093-DA4127338F52}"/>
    <cellStyle name="Berechnung 6 2 6" xfId="6216" xr:uid="{DA1CC604-8D87-4BCF-9C5A-F21A71FDEFFD}"/>
    <cellStyle name="Berechnung 6 2 7" xfId="7489" xr:uid="{59B4F47E-C1A3-47B0-B1DA-5BB500E668B2}"/>
    <cellStyle name="Berechnung 6 3" xfId="1127" xr:uid="{326CC651-5115-4B1A-A398-471DD2166B87}"/>
    <cellStyle name="Berechnung 6 3 2" xfId="2268" xr:uid="{D6558D12-CFC8-4AE1-8F51-EB7197E5B281}"/>
    <cellStyle name="Berechnung 6 3 2 2" xfId="5410" xr:uid="{83658F6B-C295-4FE1-B509-A51093024E2E}"/>
    <cellStyle name="Berechnung 6 3 2 3" xfId="6828" xr:uid="{060131E5-FD9B-4DA8-81C7-B0F35F98A54B}"/>
    <cellStyle name="Berechnung 6 3 2 4" xfId="3722" xr:uid="{C393409D-E565-4724-AA8D-72E8133B89B7}"/>
    <cellStyle name="Berechnung 6 3 3" xfId="3241" xr:uid="{430B2B09-FF56-465E-839A-F48E5EAA7493}"/>
    <cellStyle name="Berechnung 6 3 3 2" xfId="6220" xr:uid="{09F42B1F-4F69-4435-BDE4-B669F7366720}"/>
    <cellStyle name="Berechnung 6 3 3 3" xfId="7418" xr:uid="{566A807A-3AD6-4ED2-A715-4BC55B8F52F8}"/>
    <cellStyle name="Berechnung 6 3 3 4" xfId="5824" xr:uid="{6356D692-21FF-4549-8B4E-29829D25FF38}"/>
    <cellStyle name="Berechnung 6 3 4" xfId="4391" xr:uid="{EBD33A66-D4F3-4C62-9BB8-ACCE71E1DA7A}"/>
    <cellStyle name="Berechnung 6 3 5" xfId="6325" xr:uid="{E9064D40-0B37-41E3-B516-65528300C4BB}"/>
    <cellStyle name="Berechnung 6 3 6" xfId="7685" xr:uid="{F0027C16-077D-47C8-8E39-58B29F5BBBBA}"/>
    <cellStyle name="Berechnung 6 4" xfId="1370" xr:uid="{6C88DA1B-FE5A-4B21-ACE9-34520FE9DDE3}"/>
    <cellStyle name="Berechnung 6 4 2" xfId="2492" xr:uid="{0C2C21CF-300E-44B9-B0C0-63B52F9821E3}"/>
    <cellStyle name="Berechnung 6 4 2 2" xfId="5633" xr:uid="{21DC188E-8D84-4F31-9C3B-4DE7933B508C}"/>
    <cellStyle name="Berechnung 6 4 2 3" xfId="6965" xr:uid="{16E6460D-C9DD-4EDD-8246-2ABAF3AFF34A}"/>
    <cellStyle name="Berechnung 6 4 2 4" xfId="5856" xr:uid="{42236E47-9708-47DA-88BC-93BC3DF79946}"/>
    <cellStyle name="Berechnung 6 4 3" xfId="3478" xr:uid="{0D795F4A-B383-4CC8-8995-9EA3D1D03F46}"/>
    <cellStyle name="Berechnung 6 4 3 2" xfId="6395" xr:uid="{CB947A84-414A-4B2D-ACB2-34C2F042A1B7}"/>
    <cellStyle name="Berechnung 6 4 3 3" xfId="7554" xr:uid="{D6173E49-5F34-4AD5-9FA9-0F8DCD35BE93}"/>
    <cellStyle name="Berechnung 6 4 3 4" xfId="6941" xr:uid="{01809712-8D0C-416E-BDB1-FA3DFDB313A9}"/>
    <cellStyle name="Berechnung 6 4 4" xfId="4571" xr:uid="{4F23A8EB-10FB-47C7-B759-B4CD48DD3722}"/>
    <cellStyle name="Berechnung 6 4 5" xfId="6507" xr:uid="{0342F15C-87B1-4361-B333-5CE4704D83EF}"/>
    <cellStyle name="Berechnung 6 4 6" xfId="3942" xr:uid="{4DF33660-D2E1-47BA-B11B-9FB3E020F43B}"/>
    <cellStyle name="Berechnung 6 5" xfId="1840" xr:uid="{F948EA6C-1AFD-497A-98E0-155E4B407E69}"/>
    <cellStyle name="Berechnung 6 5 2" xfId="4982" xr:uid="{13265408-E40B-4C6B-8A9A-A244BE318B53}"/>
    <cellStyle name="Berechnung 6 5 3" xfId="6571" xr:uid="{AB9C2F72-EDC2-4F6D-AC06-3136EFA6472A}"/>
    <cellStyle name="Berechnung 6 5 4" xfId="7787" xr:uid="{502667DE-CF45-4987-A7DA-BB655B3C2C61}"/>
    <cellStyle name="Berechnung 6 6" xfId="2785" xr:uid="{AB8B1AAE-D5C0-4154-8599-35C0D7F21099}"/>
    <cellStyle name="Berechnung 6 6 2" xfId="5892" xr:uid="{193DE1AE-F52B-45C0-863F-26D607911E20}"/>
    <cellStyle name="Berechnung 6 6 3" xfId="7142" xr:uid="{D3CE9786-5102-4A29-9FD7-44F30A5B9B3E}"/>
    <cellStyle name="Berechnung 6 6 4" xfId="6739" xr:uid="{51D28BD5-7904-417E-A7D0-5D53F2050E91}"/>
    <cellStyle name="Berechnung 6 7" xfId="4061" xr:uid="{3A67B8F6-62CD-4F13-97B2-01E85704FA66}"/>
    <cellStyle name="Berechnung 6 8" xfId="3743" xr:uid="{AC6BE627-A209-44C9-8809-F69984E4B0D2}"/>
    <cellStyle name="Berechnung 6 9" xfId="7823" xr:uid="{46E79930-3D21-4C49-8848-1E6D9EBE3847}"/>
    <cellStyle name="Berechnung 7" xfId="1133" xr:uid="{A0DE1143-34F0-438A-AC3A-5F998BAD1076}"/>
    <cellStyle name="Berechnung 7 2" xfId="1375" xr:uid="{9EFC3103-98BE-4B62-8880-8DF4B91587ED}"/>
    <cellStyle name="Berechnung 7 2 2" xfId="2497" xr:uid="{E2818776-A535-47F8-9F23-0194DD29CEA2}"/>
    <cellStyle name="Berechnung 7 2 2 2" xfId="5638" xr:uid="{4D859AA3-B451-4993-8F9F-0A7E07E6B0AE}"/>
    <cellStyle name="Berechnung 7 2 2 3" xfId="6968" xr:uid="{A25D6B0E-B002-4807-9238-CDBE382A6213}"/>
    <cellStyle name="Berechnung 7 2 2 4" xfId="3929" xr:uid="{1319CAEF-9291-4FAE-86D9-5BD1A13A4C1C}"/>
    <cellStyle name="Berechnung 7 2 3" xfId="3483" xr:uid="{067ADD77-C7EF-4B2A-B8F6-125CC14B7A5A}"/>
    <cellStyle name="Berechnung 7 2 3 2" xfId="6399" xr:uid="{E96BE4A5-8AC6-4A05-AE3D-B4BDBD27D173}"/>
    <cellStyle name="Berechnung 7 2 3 3" xfId="7558" xr:uid="{7E8F425C-3190-4DB1-B564-2801249C2259}"/>
    <cellStyle name="Berechnung 7 2 3 4" xfId="7476" xr:uid="{36F16D9E-7868-418D-A207-1D934E7CDB8E}"/>
    <cellStyle name="Berechnung 7 2 4" xfId="4575" xr:uid="{FB380130-7172-4171-98DF-1DA71B8485CE}"/>
    <cellStyle name="Berechnung 7 2 5" xfId="4626" xr:uid="{5890B308-0C96-4360-BB19-90BB5A1AD812}"/>
    <cellStyle name="Berechnung 7 2 6" xfId="3847" xr:uid="{F714AD48-ABD3-486D-810C-46B596CC24A3}"/>
    <cellStyle name="Berechnung 7 3" xfId="2273" xr:uid="{2A94DE4E-65CC-4C87-8323-CE1634A4E76D}"/>
    <cellStyle name="Berechnung 7 3 2" xfId="5415" xr:uid="{17961178-EA04-4735-A3A7-5406EB921CEE}"/>
    <cellStyle name="Berechnung 7 3 3" xfId="6832" xr:uid="{F2524339-EF95-495C-AB78-C8EF06897B81}"/>
    <cellStyle name="Berechnung 7 3 4" xfId="5899" xr:uid="{15D77D4E-DC93-4EAA-BE94-DF43F9AB60F2}"/>
    <cellStyle name="Berechnung 7 4" xfId="3247" xr:uid="{3D5BCA33-E5A3-45D7-A690-F5F2468BD66D}"/>
    <cellStyle name="Berechnung 7 4 2" xfId="6226" xr:uid="{43BD5297-3877-49D2-85C4-0AD30901FEF2}"/>
    <cellStyle name="Berechnung 7 4 3" xfId="7421" xr:uid="{99CD1B5A-6F50-49DD-BC73-C6D24006546D}"/>
    <cellStyle name="Berechnung 7 4 4" xfId="7149" xr:uid="{E443745A-89DA-4514-83A3-84CE8952321B}"/>
    <cellStyle name="Berechnung 7 5" xfId="4396" xr:uid="{BCDCC518-ED51-4F4F-B4BA-98718ED30C99}"/>
    <cellStyle name="Berechnung 7 6" xfId="5932" xr:uid="{DAB77F04-FEA9-4A1C-B2E3-65D38CF75B17}"/>
    <cellStyle name="Berechnung 7 7" xfId="7662" xr:uid="{504ECA5D-7F9E-4530-BF76-4AE9E9355125}"/>
    <cellStyle name="Berechnung 8" xfId="754" xr:uid="{845437E6-A724-4EF6-BE6C-7D8C10210C13}"/>
    <cellStyle name="Berechnung 8 2" xfId="1920" xr:uid="{C584C312-C018-4AFA-9B42-CC2E9D75EBBE}"/>
    <cellStyle name="Berechnung 8 2 2" xfId="5062" xr:uid="{788B88A0-36CA-4069-8A00-0EEC740FD73D}"/>
    <cellStyle name="Berechnung 8 2 3" xfId="6617" xr:uid="{02B314DC-09CD-486C-B0F5-B5BBC5FAD265}"/>
    <cellStyle name="Berechnung 8 2 4" xfId="7955" xr:uid="{42A386F5-4AD8-452B-8B87-6153CC3ED33D}"/>
    <cellStyle name="Berechnung 8 3" xfId="2868" xr:uid="{29D1A671-8DEF-4B8A-AADE-A5937CAEDDB7}"/>
    <cellStyle name="Berechnung 8 3 2" xfId="5951" xr:uid="{05516A41-B6B4-4384-888D-950EB8423C40}"/>
    <cellStyle name="Berechnung 8 3 3" xfId="7191" xr:uid="{481E87E3-D3A7-4958-AA35-14A6ABFE6DAE}"/>
    <cellStyle name="Berechnung 8 3 4" xfId="4710" xr:uid="{9EAD0C46-49A0-4B7C-B0EF-D314695FD96F}"/>
    <cellStyle name="Berechnung 8 4" xfId="4121" xr:uid="{9D48547A-6579-4DC8-932D-2F7544677064}"/>
    <cellStyle name="Berechnung 8 5" xfId="4039" xr:uid="{3519DA37-E542-4E53-BD01-42C1CC9A273A}"/>
    <cellStyle name="Berechnung 8 6" xfId="5985" xr:uid="{FEAB86C2-C279-4DF6-971C-8EB7DCDDBDCF}"/>
    <cellStyle name="Berechnung 9" xfId="1349" xr:uid="{DC38924A-A27D-43F5-AF43-887262516411}"/>
    <cellStyle name="Berechnung 9 2" xfId="2471" xr:uid="{9198AACF-0F0C-4ED6-A5CA-86B902A57DDB}"/>
    <cellStyle name="Berechnung 9 2 2" xfId="5613" xr:uid="{620C8902-4F56-4BFF-BA36-2F455C47AF85}"/>
    <cellStyle name="Berechnung 9 2 3" xfId="6954" xr:uid="{A221B2ED-267C-45F5-8CE5-FB0CA0234465}"/>
    <cellStyle name="Berechnung 9 2 4" xfId="7737" xr:uid="{D5F7C9C9-2609-4D84-8AC4-EF351F9C4A57}"/>
    <cellStyle name="Berechnung 9 3" xfId="3457" xr:uid="{E184E540-CC1F-45D8-9DC7-9E89AACF2564}"/>
    <cellStyle name="Berechnung 9 3 2" xfId="6378" xr:uid="{40CC0CF6-86DF-4802-95A4-7DF44E54EA67}"/>
    <cellStyle name="Berechnung 9 3 3" xfId="7543" xr:uid="{6ABAD82A-F10C-4479-AAFE-9DCABEF61B4A}"/>
    <cellStyle name="Berechnung 9 3 4" xfId="7263" xr:uid="{FE56D639-7833-4E1A-B58D-A7B49D94F5D3}"/>
    <cellStyle name="Berechnung 9 4" xfId="4556" xr:uid="{A65AC9AA-5B62-475F-A5B0-36FC78AB8A83}"/>
    <cellStyle name="Berechnung 9 5" xfId="6055" xr:uid="{9F4C9838-94A3-48A6-8B74-F8858046FB40}"/>
    <cellStyle name="Berechnung 9 6" xfId="8031" xr:uid="{4486ED81-2A68-4182-B3BB-FDADD41EDC31}"/>
    <cellStyle name="Bold GHG Numbers (0.00)" xfId="110" xr:uid="{F5A06287-9379-435F-88AC-9FFDCFBB7F10}"/>
    <cellStyle name="Calc#" xfId="3" xr:uid="{397A79C5-D46D-4390-A9DA-16A0EB7F4FDE}"/>
    <cellStyle name="Calc# 2" xfId="7512" xr:uid="{6D60E1E2-593E-4BDF-BCCD-DFF15F1C6C1C}"/>
    <cellStyle name="Calculation 2" xfId="111" xr:uid="{C3C20700-C178-4051-97BA-3F97544A4191}"/>
    <cellStyle name="Calculation 2 10" xfId="3732" xr:uid="{DA429156-1D17-4751-A678-0657C582833C}"/>
    <cellStyle name="Calculation 2 11" xfId="4517" xr:uid="{E9020BCE-0186-47C7-A940-0AA49FDDD310}"/>
    <cellStyle name="Calculation 2 12" xfId="7981" xr:uid="{FD4ABB52-323C-4ECA-9DA7-20058522A7DD}"/>
    <cellStyle name="Calculation 2 2" xfId="540" xr:uid="{01B55306-B192-479F-B514-95928EA1B529}"/>
    <cellStyle name="Calculation 2 2 2" xfId="1215" xr:uid="{8E61BA1B-2758-4067-B14E-7A1C3EA82FA6}"/>
    <cellStyle name="Calculation 2 2 2 2" xfId="902" xr:uid="{19AFCCB9-7DFD-4BFC-901B-D970F4D7E26F}"/>
    <cellStyle name="Calculation 2 2 2 2 2" xfId="2057" xr:uid="{18270CA9-E39A-4032-AEC4-7FA17088813B}"/>
    <cellStyle name="Calculation 2 2 2 2 2 2" xfId="5199" xr:uid="{213AACFC-9D9A-4568-9E2F-14C2D585E6A8}"/>
    <cellStyle name="Calculation 2 2 2 2 2 3" xfId="6707" xr:uid="{CCF43457-6DFE-4B47-AB66-534F3DD9378A}"/>
    <cellStyle name="Calculation 2 2 2 2 2 4" xfId="7910" xr:uid="{7EDD65E2-FEEC-4E9B-BFB5-A31F7B86548D}"/>
    <cellStyle name="Calculation 2 2 2 2 3" xfId="3016" xr:uid="{088A25AB-0435-4106-97E4-2092305848D5}"/>
    <cellStyle name="Calculation 2 2 2 2 3 2" xfId="6053" xr:uid="{B7A7AF34-AD47-4E0D-88B9-5827969F7735}"/>
    <cellStyle name="Calculation 2 2 2 2 3 3" xfId="7285" xr:uid="{68AE7C92-D519-4015-8B47-84467291F038}"/>
    <cellStyle name="Calculation 2 2 2 2 3 4" xfId="7942" xr:uid="{A3D3D3AC-FF07-422B-89CD-059D48016F05}"/>
    <cellStyle name="Calculation 2 2 2 2 4" xfId="4233" xr:uid="{0367A26E-C70A-4BE4-86C0-E193E793B761}"/>
    <cellStyle name="Calculation 2 2 2 2 5" xfId="3737" xr:uid="{4984FB44-E460-459A-8B02-D5461B65F4CB}"/>
    <cellStyle name="Calculation 2 2 2 2 6" xfId="7314" xr:uid="{AF9CB45B-8BCB-4BDD-93C4-0C27939CD4C3}"/>
    <cellStyle name="Calculation 2 2 2 3" xfId="2343" xr:uid="{B869E902-2A0F-4B6A-9981-EF676AE97863}"/>
    <cellStyle name="Calculation 2 2 2 3 2" xfId="5485" xr:uid="{75D2EF7A-1D70-4477-AE5A-B9AC1E8FCC2C}"/>
    <cellStyle name="Calculation 2 2 2 3 3" xfId="6879" xr:uid="{4CDCD3AD-3095-493D-95E0-2AD49BBBBC99}"/>
    <cellStyle name="Calculation 2 2 2 3 4" xfId="3999" xr:uid="{224F6D87-AFBC-4426-90AF-5997952E03EE}"/>
    <cellStyle name="Calculation 2 2 2 4" xfId="3323" xr:uid="{2915474A-ADE5-4BAC-A51D-E6491B30BBA3}"/>
    <cellStyle name="Calculation 2 2 2 4 2" xfId="6285" xr:uid="{A7FE801D-09DE-481F-9DA4-EEB6D9CAB0F9}"/>
    <cellStyle name="Calculation 2 2 2 4 3" xfId="7469" xr:uid="{DC123B00-C4BA-496A-823E-E7E4B1DF64A7}"/>
    <cellStyle name="Calculation 2 2 2 4 4" xfId="8051" xr:uid="{6C93C0D6-B44A-448E-AEAD-96FE8E671292}"/>
    <cellStyle name="Calculation 2 2 2 5" xfId="4458" xr:uid="{C46E668E-7F7F-454D-8530-2F35CFFE2897}"/>
    <cellStyle name="Calculation 2 2 2 6" xfId="4224" xr:uid="{B5811158-7AC3-4F5F-8FF8-1EA0E56F3EFD}"/>
    <cellStyle name="Calculation 2 2 2 7" xfId="8008" xr:uid="{EA7E48DF-D15A-483E-869C-942D7FA4B1C6}"/>
    <cellStyle name="Calculation 2 2 3" xfId="1001" xr:uid="{AE3242A5-EE71-4468-8C4D-B2C239F53901}"/>
    <cellStyle name="Calculation 2 2 3 2" xfId="2149" xr:uid="{58DC04C0-80D0-473D-9973-400327C0B6CF}"/>
    <cellStyle name="Calculation 2 2 3 2 2" xfId="5291" xr:uid="{86E3D5DB-8B55-4F7B-974E-0B92A3B4FEEE}"/>
    <cellStyle name="Calculation 2 2 3 2 3" xfId="6760" xr:uid="{4A37F6D4-7FA8-4398-8625-39485F1E92F9}"/>
    <cellStyle name="Calculation 2 2 3 2 4" xfId="7167" xr:uid="{F262383F-AF3E-45C4-83A0-CD4B894DA90D}"/>
    <cellStyle name="Calculation 2 2 3 3" xfId="3115" xr:uid="{820CCE5B-EDF2-411E-9A17-B9DFE5002036}"/>
    <cellStyle name="Calculation 2 2 3 3 2" xfId="6129" xr:uid="{F4B9E8F6-EF8F-4F1E-882B-7B13785A7F15}"/>
    <cellStyle name="Calculation 2 2 3 3 3" xfId="7343" xr:uid="{5A372C5F-0240-4965-B35D-41C6B7114E6F}"/>
    <cellStyle name="Calculation 2 2 3 3 4" xfId="7736" xr:uid="{5405B4D5-DBDD-464A-B2BA-ED0BEE1E1663}"/>
    <cellStyle name="Calculation 2 2 3 4" xfId="4304" xr:uid="{3E29C771-E302-4765-A233-550D738D23D3}"/>
    <cellStyle name="Calculation 2 2 3 5" xfId="4687" xr:uid="{E27AA0EC-9EEF-4D21-BC49-30C4F46FBB7A}"/>
    <cellStyle name="Calculation 2 2 3 6" xfId="7111" xr:uid="{1B7707C6-26A3-4DE1-A024-57FD11D4385A}"/>
    <cellStyle name="Calculation 2 2 4" xfId="1531" xr:uid="{3F944BC7-68B8-4E94-AA78-8AE429198EF4}"/>
    <cellStyle name="Calculation 2 2 4 2" xfId="2640" xr:uid="{8815FE4F-2900-4BED-8ED1-4CC4C806AE74}"/>
    <cellStyle name="Calculation 2 2 4 2 2" xfId="5781" xr:uid="{5DE69E65-649F-4B79-A15A-4EF7F8C4AF23}"/>
    <cellStyle name="Calculation 2 2 4 2 3" xfId="7057" xr:uid="{0BAF0ED4-DAE0-44A9-A6DE-884674A02D56}"/>
    <cellStyle name="Calculation 2 2 4 2 4" xfId="7844" xr:uid="{F1CE85A3-5517-4D7A-8A12-2D5E635CB25E}"/>
    <cellStyle name="Calculation 2 2 4 3" xfId="3639" xr:uid="{8A8EF198-E6AA-4EC2-92F2-12C04FD45428}"/>
    <cellStyle name="Calculation 2 2 4 3 2" xfId="6515" xr:uid="{4FC71B2A-A279-4F63-9E63-7AC267C09390}"/>
    <cellStyle name="Calculation 2 2 4 3 3" xfId="7656" xr:uid="{A8CD3DAB-BD50-4AC5-A8D3-75B9F81C264E}"/>
    <cellStyle name="Calculation 2 2 4 3 4" xfId="8074" xr:uid="{46994D58-F1B2-42D2-803A-1D96A177CCB5}"/>
    <cellStyle name="Calculation 2 2 4 4" xfId="4699" xr:uid="{B8EF96AF-0EA6-453C-AB8D-098BFBD6281A}"/>
    <cellStyle name="Calculation 2 2 4 5" xfId="4423" xr:uid="{1AC0CA2D-6731-49F6-AD39-7044744290AE}"/>
    <cellStyle name="Calculation 2 2 4 6" xfId="3669" xr:uid="{F0FE6827-C1B3-4A11-93CA-BFB42637EC01}"/>
    <cellStyle name="Calculation 2 2 5" xfId="1721" xr:uid="{4D242A54-0C31-4D63-BA48-95CFE793607E}"/>
    <cellStyle name="Calculation 2 2 5 2" xfId="4863" xr:uid="{4F75217E-CAD8-48F2-9D99-CCEEA342DB2A}"/>
    <cellStyle name="Calculation 2 2 5 3" xfId="4080" xr:uid="{C01BD0DC-3686-40D5-AA41-9BA0627AEC54}"/>
    <cellStyle name="Calculation 2 2 5 4" xfId="7748" xr:uid="{62392655-3657-4401-8210-0878CCC9F4A3}"/>
    <cellStyle name="Calculation 2 2 6" xfId="1665" xr:uid="{F38B284B-1C42-4B0B-9696-19DABCB71788}"/>
    <cellStyle name="Calculation 2 2 6 2" xfId="4809" xr:uid="{D5761459-AD91-4BD4-A56C-412EE2DA588D}"/>
    <cellStyle name="Calculation 2 2 6 3" xfId="3809" xr:uid="{8047FAA1-7686-4647-96FF-CC70167864C5}"/>
    <cellStyle name="Calculation 2 2 6 4" xfId="7399" xr:uid="{2AAAD663-E7F3-48F5-B56F-E6BE759FF8FB}"/>
    <cellStyle name="Calculation 2 2 7" xfId="3971" xr:uid="{20DA2DFE-6A42-4B59-B046-2783101ADC0D}"/>
    <cellStyle name="Calculation 2 2 8" xfId="5920" xr:uid="{45693965-1669-4D26-90ED-6235DF53C3EE}"/>
    <cellStyle name="Calculation 2 2 9" xfId="6405" xr:uid="{F52B1CC9-93CD-4E7D-9473-8E58ADB7029A}"/>
    <cellStyle name="Calculation 2 3" xfId="624" xr:uid="{262FF1CE-E5D4-4753-8491-35514201B0DE}"/>
    <cellStyle name="Calculation 2 3 2" xfId="1299" xr:uid="{3D99C83D-2B0C-4B6A-8FD7-EB2B208B7A33}"/>
    <cellStyle name="Calculation 2 3 2 2" xfId="1525" xr:uid="{8D2AA3E2-A9F6-406D-8229-9952D047D150}"/>
    <cellStyle name="Calculation 2 3 2 2 2" xfId="2634" xr:uid="{43C413E0-DB5F-430C-AE45-06BD7FD02014}"/>
    <cellStyle name="Calculation 2 3 2 2 2 2" xfId="5775" xr:uid="{9C438043-B064-4743-994F-01422728D9E3}"/>
    <cellStyle name="Calculation 2 3 2 2 2 3" xfId="7054" xr:uid="{B250E505-B38C-4930-B3FE-9B3880925CE0}"/>
    <cellStyle name="Calculation 2 3 2 2 2 4" xfId="3770" xr:uid="{2A1132A7-2EF0-4D67-AE3D-59AED3D1CD00}"/>
    <cellStyle name="Calculation 2 3 2 2 3" xfId="3633" xr:uid="{89C7892F-510A-4EF6-B94D-8CEA561FFC72}"/>
    <cellStyle name="Calculation 2 3 2 2 3 2" xfId="6510" xr:uid="{0D37824B-ED5A-43E8-AD33-5EE1C29FB64D}"/>
    <cellStyle name="Calculation 2 3 2 2 3 3" xfId="7653" xr:uid="{3042402E-873E-42F1-97A5-FD5FC13E6E74}"/>
    <cellStyle name="Calculation 2 3 2 2 3 4" xfId="8071" xr:uid="{2A31CD38-790E-419A-B4F4-DCCD8BFDA25E}"/>
    <cellStyle name="Calculation 2 3 2 2 4" xfId="4695" xr:uid="{69C4560C-4EE9-4E10-9539-9948AD42EF51}"/>
    <cellStyle name="Calculation 2 3 2 2 5" xfId="4501" xr:uid="{F8F55202-9986-4AD7-9960-55C8671822DC}"/>
    <cellStyle name="Calculation 2 3 2 2 6" xfId="7367" xr:uid="{5A50718D-F662-409A-8C84-B83EAFC4562B}"/>
    <cellStyle name="Calculation 2 3 2 3" xfId="2425" xr:uid="{4CE8489E-640E-4F71-B4B5-5D45787D7C3D}"/>
    <cellStyle name="Calculation 2 3 2 3 2" xfId="5567" xr:uid="{C9408F7E-2F36-4881-8992-6FE190CE7548}"/>
    <cellStyle name="Calculation 2 3 2 3 3" xfId="6926" xr:uid="{E00281F9-7EE3-47B9-852A-EC701997FF9D}"/>
    <cellStyle name="Calculation 2 3 2 3 4" xfId="7011" xr:uid="{1B3755D3-95F6-433A-96D2-43C2D8F5A447}"/>
    <cellStyle name="Calculation 2 3 2 4" xfId="3407" xr:uid="{559B2271-8EB8-4EFC-997D-1E7AC66E8686}"/>
    <cellStyle name="Calculation 2 3 2 4 2" xfId="6348" xr:uid="{547217B7-0E33-4F23-9088-63C815A70E0C}"/>
    <cellStyle name="Calculation 2 3 2 4 3" xfId="7519" xr:uid="{6703AD68-9826-43E8-9D50-B3267D4864AD}"/>
    <cellStyle name="Calculation 2 3 2 4 4" xfId="7749" xr:uid="{11803B97-DB9D-484D-B7CA-0BBE11B0C35C}"/>
    <cellStyle name="Calculation 2 3 2 5" xfId="4524" xr:uid="{D6584F8B-5D0B-436E-8E79-95D975FF8EEA}"/>
    <cellStyle name="Calculation 2 3 2 6" xfId="4432" xr:uid="{ECADE32C-7DD3-4711-A14F-3435AB7EB378}"/>
    <cellStyle name="Calculation 2 3 2 7" xfId="7913" xr:uid="{30D1D34A-FE89-46E0-A38D-933EA1E59480}"/>
    <cellStyle name="Calculation 2 3 3" xfId="1085" xr:uid="{D66E3811-CF4A-42CF-9818-B1762E1EF435}"/>
    <cellStyle name="Calculation 2 3 3 2" xfId="2230" xr:uid="{50E131E1-0F66-4A47-9B30-14460A8F77A8}"/>
    <cellStyle name="Calculation 2 3 3 2 2" xfId="5372" xr:uid="{F4D92980-5897-4042-9B61-2946C24EAE67}"/>
    <cellStyle name="Calculation 2 3 3 2 3" xfId="6807" xr:uid="{46135D8F-486D-4155-86BD-F2F3568047AD}"/>
    <cellStyle name="Calculation 2 3 3 2 4" xfId="6719" xr:uid="{AF1E2270-9F80-4790-9B31-BDA518C42829}"/>
    <cellStyle name="Calculation 2 3 3 3" xfId="3199" xr:uid="{7350328B-6D35-44D6-8A70-B9E61F4E662C}"/>
    <cellStyle name="Calculation 2 3 3 3 2" xfId="6194" xr:uid="{24E30DCA-9083-4323-9960-BEE5AB5C745F}"/>
    <cellStyle name="Calculation 2 3 3 3 3" xfId="7394" xr:uid="{CC909F36-A15E-483F-890E-1D9AE52C95BF}"/>
    <cellStyle name="Calculation 2 3 3 3 4" xfId="7901" xr:uid="{32B62168-D0C6-4E6D-9350-946C63DE0C16}"/>
    <cellStyle name="Calculation 2 3 3 4" xfId="4364" xr:uid="{935D33B8-4C82-4B98-AEF0-99545C7DB904}"/>
    <cellStyle name="Calculation 2 3 3 5" xfId="3996" xr:uid="{456409FF-37BC-4038-A731-E46EC91F8148}"/>
    <cellStyle name="Calculation 2 3 3 6" xfId="4641" xr:uid="{C2E96FED-D831-4D3C-9FE9-3B647F0995BD}"/>
    <cellStyle name="Calculation 2 3 4" xfId="1388" xr:uid="{339A1064-70DF-4FE2-AEA9-12ABA61B173C}"/>
    <cellStyle name="Calculation 2 3 4 2" xfId="2509" xr:uid="{F9B73825-6308-4C04-921E-C31AA4A171F6}"/>
    <cellStyle name="Calculation 2 3 4 2 2" xfId="5650" xr:uid="{1D18B583-8910-4AC1-AAEA-4902B19283FE}"/>
    <cellStyle name="Calculation 2 3 4 2 3" xfId="6975" xr:uid="{9114EE05-9948-4279-91B4-DD25621541B4}"/>
    <cellStyle name="Calculation 2 3 4 2 4" xfId="7856" xr:uid="{01847854-2A23-4321-A47C-7F1EFCD65561}"/>
    <cellStyle name="Calculation 2 3 4 3" xfId="3496" xr:uid="{A2D95178-BDFB-4596-8714-F92E9A5B7A53}"/>
    <cellStyle name="Calculation 2 3 4 3 2" xfId="6404" xr:uid="{0F3A2C7B-72EE-48F2-9EBB-E056DA3F786B}"/>
    <cellStyle name="Calculation 2 3 4 3 3" xfId="7563" xr:uid="{14358D7B-C4D8-4D23-B613-4CCBAF380C76}"/>
    <cellStyle name="Calculation 2 3 4 3 4" xfId="7846" xr:uid="{58BAFDDA-6C4F-4479-B761-08020506B051}"/>
    <cellStyle name="Calculation 2 3 4 4" xfId="4584" xr:uid="{DFB50E90-E46B-46A6-99F4-B8A69E12AA8E}"/>
    <cellStyle name="Calculation 2 3 4 5" xfId="4174" xr:uid="{16E29AFF-BD24-443E-BC83-71126BE398DA}"/>
    <cellStyle name="Calculation 2 3 4 6" xfId="5928" xr:uid="{34B6D6FD-F2C3-4805-9872-C5AD68527228}"/>
    <cellStyle name="Calculation 2 3 5" xfId="1802" xr:uid="{D35A62A1-17F8-4489-A361-E5E4ED450F10}"/>
    <cellStyle name="Calculation 2 3 5 2" xfId="4944" xr:uid="{B3C428DD-9988-4EC2-A004-84DF14CABD7E}"/>
    <cellStyle name="Calculation 2 3 5 3" xfId="6546" xr:uid="{8A043F54-44CD-4B33-9BB8-751EE48E53C5}"/>
    <cellStyle name="Calculation 2 3 5 4" xfId="7222" xr:uid="{BA0FADD9-B636-4FC5-8D8A-803147045A94}"/>
    <cellStyle name="Calculation 2 3 6" xfId="2743" xr:uid="{BF990366-84EB-4AF5-8C88-97D2A1FE5152}"/>
    <cellStyle name="Calculation 2 3 6 2" xfId="5863" xr:uid="{FA04F2C1-AF1F-4931-A895-9EBE2C080CCB}"/>
    <cellStyle name="Calculation 2 3 6 3" xfId="7115" xr:uid="{73E52D89-7F3D-46A8-AA03-B9996A7F0C98}"/>
    <cellStyle name="Calculation 2 3 6 4" xfId="7014" xr:uid="{8B14163B-ECD5-4E46-9E08-B23E69F9BA45}"/>
    <cellStyle name="Calculation 2 3 7" xfId="4033" xr:uid="{2A02D059-53B5-4792-A81F-FA994FFBF4A2}"/>
    <cellStyle name="Calculation 2 3 8" xfId="4352" xr:uid="{E4015183-32B3-40A2-93FC-73B1705DBAD1}"/>
    <cellStyle name="Calculation 2 3 9" xfId="4700" xr:uid="{5732B0BE-C7D0-4B9C-B809-89CAAEBA5215}"/>
    <cellStyle name="Calculation 2 4" xfId="530" xr:uid="{D926578D-F834-4CE7-B0EE-82CAF2C93810}"/>
    <cellStyle name="Calculation 2 4 2" xfId="1205" xr:uid="{0454F24D-AC68-4271-BEE6-2B6FEC976546}"/>
    <cellStyle name="Calculation 2 4 2 2" xfId="730" xr:uid="{391E0F95-97AB-410E-9FC1-C54B059206B2}"/>
    <cellStyle name="Calculation 2 4 2 2 2" xfId="1898" xr:uid="{B210E655-6F2C-4324-B76D-5EE25495C9E7}"/>
    <cellStyle name="Calculation 2 4 2 2 2 2" xfId="5040" xr:uid="{67F0BE21-45F1-4F7E-8FF7-55556A48E442}"/>
    <cellStyle name="Calculation 2 4 2 2 2 3" xfId="6601" xr:uid="{D7760B2F-C7B5-4421-A21E-42BCF82F469E}"/>
    <cellStyle name="Calculation 2 4 2 2 2 4" xfId="3880" xr:uid="{14376976-E3BD-493D-A2C7-CB735771C946}"/>
    <cellStyle name="Calculation 2 4 2 2 3" xfId="2844" xr:uid="{4C6E8B60-9EF2-4591-BAD4-DB74DB25B1DB}"/>
    <cellStyle name="Calculation 2 4 2 2 3 2" xfId="5933" xr:uid="{17F4D30E-8D15-48A5-B286-949A6FE62955}"/>
    <cellStyle name="Calculation 2 4 2 2 3 3" xfId="7176" xr:uid="{51235039-EEE8-47D1-9277-321577148110}"/>
    <cellStyle name="Calculation 2 4 2 2 3 4" xfId="5935" xr:uid="{14D72727-4247-418B-848F-929575AEA1A8}"/>
    <cellStyle name="Calculation 2 4 2 2 4" xfId="4102" xr:uid="{1D5EADFC-C4F8-40EB-8CD1-A1ECC3F89D13}"/>
    <cellStyle name="Calculation 2 4 2 2 5" xfId="6004" xr:uid="{3EB15999-AB8D-4762-8014-8F0C91180FB4}"/>
    <cellStyle name="Calculation 2 4 2 2 6" xfId="6426" xr:uid="{8A88264D-2112-4CD8-BE49-D434F095DCA3}"/>
    <cellStyle name="Calculation 2 4 2 3" xfId="2335" xr:uid="{DBF43F62-8CF2-4620-9ECC-7C9D4449C5E5}"/>
    <cellStyle name="Calculation 2 4 2 3 2" xfId="5477" xr:uid="{755B146F-8512-4245-B7E8-D6BA13674595}"/>
    <cellStyle name="Calculation 2 4 2 3 3" xfId="6874" xr:uid="{AB68EAC3-90D5-41AB-89E5-659BF23BD3F3}"/>
    <cellStyle name="Calculation 2 4 2 3 4" xfId="3930" xr:uid="{BCEDF6D0-1279-47E2-B0D7-B260ED4D8A1A}"/>
    <cellStyle name="Calculation 2 4 2 4" xfId="3313" xr:uid="{AB62DF0C-6F68-418F-95B2-76D437D1BAA7}"/>
    <cellStyle name="Calculation 2 4 2 4 2" xfId="6277" xr:uid="{36839359-5B5C-453C-83EB-0C3E75F04C77}"/>
    <cellStyle name="Calculation 2 4 2 4 3" xfId="7463" xr:uid="{E792B332-E182-41A0-9327-1996E393BFBD}"/>
    <cellStyle name="Calculation 2 4 2 4 4" xfId="3829" xr:uid="{D43F5CAF-AD60-4B09-9BE1-FDB95FD78248}"/>
    <cellStyle name="Calculation 2 4 2 5" xfId="4449" xr:uid="{0EA35AA4-A66C-440F-AA38-270F282F7A25}"/>
    <cellStyle name="Calculation 2 4 2 6" xfId="6418" xr:uid="{6BC1F182-28D5-4BD5-8A4A-906AEF51ECF2}"/>
    <cellStyle name="Calculation 2 4 2 7" xfId="6908" xr:uid="{4B63FCC2-E409-4D83-A3EF-0ECF0AF3F818}"/>
    <cellStyle name="Calculation 2 4 3" xfId="991" xr:uid="{F4C4D6B4-6989-473A-9080-BAA137F9F19D}"/>
    <cellStyle name="Calculation 2 4 3 2" xfId="2141" xr:uid="{6027B569-30A9-48AB-9D85-DBC1304F1132}"/>
    <cellStyle name="Calculation 2 4 3 2 2" xfId="5283" xr:uid="{EC70515F-245A-4201-B520-E470E1DDC68A}"/>
    <cellStyle name="Calculation 2 4 3 2 3" xfId="6754" xr:uid="{7ACE55C9-C38D-4C7E-AD8E-940D9BA450A8}"/>
    <cellStyle name="Calculation 2 4 3 2 4" xfId="4430" xr:uid="{429530BD-2E39-4500-892F-6FE62013014D}"/>
    <cellStyle name="Calculation 2 4 3 3" xfId="3105" xr:uid="{723F2162-4B26-4AF0-8314-2B92EC00D752}"/>
    <cellStyle name="Calculation 2 4 3 3 2" xfId="6121" xr:uid="{01C48840-FF32-47C4-8D99-C040EB69CEAB}"/>
    <cellStyle name="Calculation 2 4 3 3 3" xfId="7336" xr:uid="{65F5309B-9889-4048-84EF-C6CB89EBD0DE}"/>
    <cellStyle name="Calculation 2 4 3 3 4" xfId="6558" xr:uid="{7537C404-80FB-42DC-90EB-32D6884E2E0E}"/>
    <cellStyle name="Calculation 2 4 3 4" xfId="4296" xr:uid="{E93FA3E6-9DCF-4C29-8F56-7D04127D1EDD}"/>
    <cellStyle name="Calculation 2 4 3 5" xfId="4238" xr:uid="{0581C2AB-A354-46F0-A984-459646CCC311}"/>
    <cellStyle name="Calculation 2 4 3 6" xfId="6073" xr:uid="{8F380142-D28E-4C36-8B94-272C27D28EF3}"/>
    <cellStyle name="Calculation 2 4 4" xfId="1484" xr:uid="{4ABF1FBB-4F63-4BBE-A80C-BE5D770503FF}"/>
    <cellStyle name="Calculation 2 4 4 2" xfId="2598" xr:uid="{4F309AC6-F19D-4C0F-AFB7-56D97AB5C5E2}"/>
    <cellStyle name="Calculation 2 4 4 2 2" xfId="5739" xr:uid="{723662A7-BC5D-452E-8D1C-00B87344B164}"/>
    <cellStyle name="Calculation 2 4 4 2 3" xfId="7033" xr:uid="{C9015CF2-ECD2-4980-9A3A-56F9CF440117}"/>
    <cellStyle name="Calculation 2 4 4 2 4" xfId="7745" xr:uid="{02C820DF-56DC-467C-8E37-DEFCA72D8154}"/>
    <cellStyle name="Calculation 2 4 4 3" xfId="3592" xr:uid="{BA977ACF-A3DE-4177-AE52-3E28337FD2BC}"/>
    <cellStyle name="Calculation 2 4 4 3 2" xfId="6478" xr:uid="{2EB58F14-046D-46D8-BB8F-63075437DB45}"/>
    <cellStyle name="Calculation 2 4 4 3 3" xfId="7625" xr:uid="{515E4361-15E9-4F1E-A505-496D17CF6486}"/>
    <cellStyle name="Calculation 2 4 4 3 4" xfId="6062" xr:uid="{2ABBC23F-642C-4FE1-969E-81CF5EE8379C}"/>
    <cellStyle name="Calculation 2 4 4 4" xfId="4660" xr:uid="{E304AE82-C157-4295-8D1A-19D215CA3B2F}"/>
    <cellStyle name="Calculation 2 4 4 5" xfId="6116" xr:uid="{47C611BA-9893-482F-8736-29DE25AC3708}"/>
    <cellStyle name="Calculation 2 4 4 6" xfId="7024" xr:uid="{C2E8F7C1-E50B-47B2-9ED6-78BE7D2A117A}"/>
    <cellStyle name="Calculation 2 4 5" xfId="1712" xr:uid="{85FEB01D-7D81-4296-A432-1B6888CD0063}"/>
    <cellStyle name="Calculation 2 4 5 2" xfId="4854" xr:uid="{326E6B8A-CF06-4C6F-9C1D-6C8AC89D1162}"/>
    <cellStyle name="Calculation 2 4 5 3" xfId="4367" xr:uid="{0980E25A-8ADC-4553-82DC-431568B4BE8E}"/>
    <cellStyle name="Calculation 2 4 5 4" xfId="6718" xr:uid="{56E01F34-F83B-4920-8E38-DD151D68F903}"/>
    <cellStyle name="Calculation 2 4 6" xfId="1622" xr:uid="{A8198A3E-1A43-4051-BA3F-7C7A357056C3}"/>
    <cellStyle name="Calculation 2 4 6 2" xfId="4768" xr:uid="{D46F3F67-FAA5-4431-B993-A94EE44437B6}"/>
    <cellStyle name="Calculation 2 4 6 3" xfId="4154" xr:uid="{9CA04585-60E9-4B3E-AFF7-E29944B0D8EF}"/>
    <cellStyle name="Calculation 2 4 6 4" xfId="6651" xr:uid="{D0CFB541-BD6F-4A3A-A30D-1DC36889A1DC}"/>
    <cellStyle name="Calculation 2 4 7" xfId="3963" xr:uid="{C738682D-DFEA-4F40-A80E-678C9E81C9E5}"/>
    <cellStyle name="Calculation 2 4 8" xfId="3876" xr:uid="{753F3BF1-B0DE-410A-9D7E-091AF00B7A64}"/>
    <cellStyle name="Calculation 2 4 9" xfId="3981" xr:uid="{35EC23E2-3FB0-4E31-8065-BD53F127231D}"/>
    <cellStyle name="Calculation 2 5" xfId="1134" xr:uid="{4559EC31-A713-4920-AF50-0DE5C04B4A63}"/>
    <cellStyle name="Calculation 2 5 2" xfId="717" xr:uid="{18147019-F64C-4667-B0FF-2204FAE2BC09}"/>
    <cellStyle name="Calculation 2 5 2 2" xfId="1886" xr:uid="{AC2C64E2-A3EB-4353-B49E-2897ACE6A800}"/>
    <cellStyle name="Calculation 2 5 2 2 2" xfId="5028" xr:uid="{AAB25DE2-C9C9-4D12-AE77-CC1D4FA87A28}"/>
    <cellStyle name="Calculation 2 5 2 2 3" xfId="6591" xr:uid="{70F0A302-3C80-4C4C-85F6-8F6037FB7B4A}"/>
    <cellStyle name="Calculation 2 5 2 2 4" xfId="7165" xr:uid="{95D1CF2B-A8D2-43D2-BAA7-B408A29DC640}"/>
    <cellStyle name="Calculation 2 5 2 3" xfId="2831" xr:uid="{A1150F6B-66FC-4410-80E7-5482F0183624}"/>
    <cellStyle name="Calculation 2 5 2 3 2" xfId="5924" xr:uid="{98A367DC-FB06-4B2A-BADD-3D094D0B4373}"/>
    <cellStyle name="Calculation 2 5 2 3 3" xfId="7168" xr:uid="{89F053F4-5EF2-4530-A33B-3C22D4B835AE}"/>
    <cellStyle name="Calculation 2 5 2 3 4" xfId="8037" xr:uid="{76A49595-1F31-4A46-9EF0-DF74794F492F}"/>
    <cellStyle name="Calculation 2 5 2 4" xfId="4092" xr:uid="{744BCB85-594A-4285-988F-5EC7ED0D4DEE}"/>
    <cellStyle name="Calculation 2 5 2 5" xfId="4512" xr:uid="{AD583A49-9936-40D6-B8B8-122AEB5C9EAD}"/>
    <cellStyle name="Calculation 2 5 2 6" xfId="7752" xr:uid="{88E158C9-3574-46CC-854D-06E316A53CC2}"/>
    <cellStyle name="Calculation 2 5 3" xfId="2274" xr:uid="{2E07EE13-6880-4EA8-8622-0B0B56523C64}"/>
    <cellStyle name="Calculation 2 5 3 2" xfId="5416" xr:uid="{FBF184F5-E9AA-42E1-BA7F-1F052B73B99E}"/>
    <cellStyle name="Calculation 2 5 3 3" xfId="6833" xr:uid="{A2557512-5ACD-4FDF-8C5B-DAF7EC278BAB}"/>
    <cellStyle name="Calculation 2 5 3 4" xfId="6583" xr:uid="{D115DCF2-CA90-4E50-BA57-ADD777F49F01}"/>
    <cellStyle name="Calculation 2 5 4" xfId="3248" xr:uid="{4030DFF0-8682-461F-8409-2B1E93B407AB}"/>
    <cellStyle name="Calculation 2 5 4 2" xfId="6227" xr:uid="{D933E392-01A5-4CEF-ADFF-AF0212A87597}"/>
    <cellStyle name="Calculation 2 5 4 3" xfId="7422" xr:uid="{DE861757-4D85-4E2C-A317-47D41AE2C384}"/>
    <cellStyle name="Calculation 2 5 4 4" xfId="8050" xr:uid="{54784094-A6FD-4C34-A033-67EA3D12C5D9}"/>
    <cellStyle name="Calculation 2 5 5" xfId="4397" xr:uid="{9A201EF8-DF2E-4E8C-92B4-98FC70BA6CB5}"/>
    <cellStyle name="Calculation 2 5 6" xfId="4101" xr:uid="{46620941-22AC-4421-BCD1-E9D0281FA191}"/>
    <cellStyle name="Calculation 2 5 7" xfId="7797" xr:uid="{F00E5936-9E0C-43E4-BB20-1D41D7D54ABB}"/>
    <cellStyle name="Calculation 2 6" xfId="755" xr:uid="{72A5CF92-787A-494F-AE01-3B6016033925}"/>
    <cellStyle name="Calculation 2 6 2" xfId="1921" xr:uid="{48962817-64C7-412F-9609-C6D434F0408A}"/>
    <cellStyle name="Calculation 2 6 2 2" xfId="5063" xr:uid="{EA2DDB70-8FB1-43BE-AAF5-16A5B213008D}"/>
    <cellStyle name="Calculation 2 6 2 3" xfId="6618" xr:uid="{97D483FD-0DAE-45A6-9B6B-B1F28F961EC9}"/>
    <cellStyle name="Calculation 2 6 2 4" xfId="6969" xr:uid="{24E523C9-26BA-4B30-ABB6-7642259A7C4D}"/>
    <cellStyle name="Calculation 2 6 3" xfId="2869" xr:uid="{E1C3DA26-7024-4430-B569-497FA421F7C9}"/>
    <cellStyle name="Calculation 2 6 3 2" xfId="5952" xr:uid="{98993BD0-C696-4BD2-92A7-36BC24072D8B}"/>
    <cellStyle name="Calculation 2 6 3 3" xfId="7192" xr:uid="{3E176884-5E9D-436B-8E4D-48F6E47FE190}"/>
    <cellStyle name="Calculation 2 6 3 4" xfId="7788" xr:uid="{C761914D-EF02-48F6-8A58-AB0786FD5AE4}"/>
    <cellStyle name="Calculation 2 6 4" xfId="4122" xr:uid="{B7E2B569-A23B-46C6-90B8-CC6C02BD7040}"/>
    <cellStyle name="Calculation 2 6 5" xfId="5852" xr:uid="{7B1B1932-A81A-49FE-AF84-866BC69049FA}"/>
    <cellStyle name="Calculation 2 6 6" xfId="7986" xr:uid="{354F27A9-471A-4BF6-A116-1900F8910F1D}"/>
    <cellStyle name="Calculation 2 7" xfId="1489" xr:uid="{D4811FC0-BDCC-42F9-B209-E564C3112286}"/>
    <cellStyle name="Calculation 2 7 2" xfId="2603" xr:uid="{AD6486C0-F0E6-4AC3-ADAA-E57E36D31109}"/>
    <cellStyle name="Calculation 2 7 2 2" xfId="5744" xr:uid="{44AEDDED-E9BB-44EF-A16A-82F3398F9EAA}"/>
    <cellStyle name="Calculation 2 7 2 3" xfId="7037" xr:uid="{91026ACF-B7E3-4963-A2DA-8658B764E88C}"/>
    <cellStyle name="Calculation 2 7 2 4" xfId="4372" xr:uid="{08330E1D-565F-4322-9F02-5F6B535A8121}"/>
    <cellStyle name="Calculation 2 7 3" xfId="3597" xr:uid="{17985CBD-21B1-431D-AEC5-ECB2F659CA79}"/>
    <cellStyle name="Calculation 2 7 3 2" xfId="6483" xr:uid="{0BA27B48-04B1-4196-B3ED-CC9F74EC002E}"/>
    <cellStyle name="Calculation 2 7 3 3" xfId="7629" xr:uid="{B77FB6EC-F148-4A44-9D4B-210D7A2C4A04}"/>
    <cellStyle name="Calculation 2 7 3 4" xfId="7069" xr:uid="{6332EC59-D397-4F57-ABA4-4424EFC0483A}"/>
    <cellStyle name="Calculation 2 7 4" xfId="4665" xr:uid="{520693F6-216A-45FE-9AF5-599BFBB66762}"/>
    <cellStyle name="Calculation 2 7 5" xfId="4443" xr:uid="{B86A0E65-FC42-4BC0-88CF-91BF14693DC4}"/>
    <cellStyle name="Calculation 2 7 6" xfId="6929" xr:uid="{A20F5F88-F81D-42F1-B027-B1269BB638FF}"/>
    <cellStyle name="Calculation 2 8" xfId="1583" xr:uid="{52D3CF31-6FA2-4276-AD8C-E022885F2C8A}"/>
    <cellStyle name="Calculation 2 8 2" xfId="4735" xr:uid="{3C702E06-FDD2-48FC-A44F-B58378FAB8E6}"/>
    <cellStyle name="Calculation 2 8 3" xfId="3711" xr:uid="{29732026-276B-4315-A886-0865E576EC5A}"/>
    <cellStyle name="Calculation 2 8 4" xfId="3839" xr:uid="{0F3AE2B6-EEF0-4FC2-82C4-26EE3B630024}"/>
    <cellStyle name="Calculation 2 9" xfId="1653" xr:uid="{A6464075-4BF1-4318-9689-F85135FEA662}"/>
    <cellStyle name="Calculation 2 9 2" xfId="4798" xr:uid="{68B90949-3D02-4CDA-8650-28DFDAEB492C}"/>
    <cellStyle name="Calculation 2 9 3" xfId="3783" xr:uid="{860AB622-C1A0-41FB-A7DC-4BDBD404EE21}"/>
    <cellStyle name="Calculation 2 9 4" xfId="6256" xr:uid="{C00F7262-C92A-4C14-87A4-DD4F8C701173}"/>
    <cellStyle name="Calculation 3" xfId="218" xr:uid="{DD6B899B-A5D6-4ED7-B261-263955CFCA5F}"/>
    <cellStyle name="Calculation 3 10" xfId="3792" xr:uid="{32D96BAB-01A7-48DE-8756-AC7F9EEC0FB6}"/>
    <cellStyle name="Calculation 3 11" xfId="4767" xr:uid="{07A0DF26-317E-49BC-8DFC-F4CABBED65AF}"/>
    <cellStyle name="Calculation 3 12" xfId="3706" xr:uid="{0AC02823-919B-4122-B0AB-88FD036E1996}"/>
    <cellStyle name="Calculation 3 2" xfId="579" xr:uid="{D039D3D3-62E7-45A0-B230-D6CF2A5FD4CD}"/>
    <cellStyle name="Calculation 3 2 2" xfId="1254" xr:uid="{39BE2241-4D6C-4D79-A4F6-B43F88F2E1D8}"/>
    <cellStyle name="Calculation 3 2 2 2" xfId="1452" xr:uid="{6422AF87-D247-47C6-97FD-4B0C44BD10FC}"/>
    <cellStyle name="Calculation 3 2 2 2 2" xfId="2569" xr:uid="{44FD2BA3-EB2D-496C-B2AD-9B869F50B0A8}"/>
    <cellStyle name="Calculation 3 2 2 2 2 2" xfId="5710" xr:uid="{E7349407-1F40-4A7C-AE55-4127F924A67F}"/>
    <cellStyle name="Calculation 3 2 2 2 2 3" xfId="7012" xr:uid="{7A347EF8-CC0D-4BB3-9D66-A40566844B3C}"/>
    <cellStyle name="Calculation 3 2 2 2 2 4" xfId="4219" xr:uid="{3FEAB440-5D92-445E-B49D-235DD19DB1D4}"/>
    <cellStyle name="Calculation 3 2 2 2 3" xfId="3560" xr:uid="{E4A9F3AD-681A-4E8B-97FE-1D0D4DECE081}"/>
    <cellStyle name="Calculation 3 2 2 2 3 2" xfId="6450" xr:uid="{B723609F-3536-459C-BB7B-5C65B1915B66}"/>
    <cellStyle name="Calculation 3 2 2 2 3 3" xfId="7604" xr:uid="{1AE11D52-F91A-4E87-9E6C-4DCF2F936DB0}"/>
    <cellStyle name="Calculation 3 2 2 2 3 4" xfId="6496" xr:uid="{D5CBF337-9A64-416E-810E-FE4919A4417A}"/>
    <cellStyle name="Calculation 3 2 2 2 4" xfId="4632" xr:uid="{21ACADD5-4EA5-40FC-8289-2D7C619D958C}"/>
    <cellStyle name="Calculation 3 2 2 2 5" xfId="6508" xr:uid="{555ECA55-18C7-489C-94FD-5D5D58EE1528}"/>
    <cellStyle name="Calculation 3 2 2 2 6" xfId="7839" xr:uid="{E2E3289D-1A91-4D12-8C19-C3C52379EE15}"/>
    <cellStyle name="Calculation 3 2 2 3" xfId="2381" xr:uid="{D69EC894-A20C-4FD7-B2AA-127842F90774}"/>
    <cellStyle name="Calculation 3 2 2 3 2" xfId="5523" xr:uid="{8CDF0156-3D59-4639-8C31-AADD596F6AD2}"/>
    <cellStyle name="Calculation 3 2 2 3 3" xfId="6899" xr:uid="{22C8DD52-220D-4CB9-BFD4-AFBC9E797119}"/>
    <cellStyle name="Calculation 3 2 2 3 4" xfId="7600" xr:uid="{01B54E9A-2194-400C-80D3-95848C8F46F3}"/>
    <cellStyle name="Calculation 3 2 2 4" xfId="3362" xr:uid="{C30531BD-7BE4-4150-8428-5D776AB0CCBD}"/>
    <cellStyle name="Calculation 3 2 2 4 2" xfId="6314" xr:uid="{EB10174A-7006-42AD-8670-23E073ADB3F8}"/>
    <cellStyle name="Calculation 3 2 2 4 3" xfId="7492" xr:uid="{D132BE0D-1568-48E1-851C-1E54241CB42F}"/>
    <cellStyle name="Calculation 3 2 2 4 4" xfId="4447" xr:uid="{F6D620AE-D4F0-4BB7-8C3C-E805726BBFDA}"/>
    <cellStyle name="Calculation 3 2 2 5" xfId="4489" xr:uid="{0FEBE7E6-89EB-4D8F-A066-E4C413167291}"/>
    <cellStyle name="Calculation 3 2 2 6" xfId="4344" xr:uid="{6464358F-84C6-4D6C-B875-821AADD0A823}"/>
    <cellStyle name="Calculation 3 2 2 7" xfId="7894" xr:uid="{134940EA-AA7C-4670-BDDC-E8902C947204}"/>
    <cellStyle name="Calculation 3 2 3" xfId="1040" xr:uid="{966764E4-2F43-4966-B70B-690181CC22A6}"/>
    <cellStyle name="Calculation 3 2 3 2" xfId="2187" xr:uid="{53D72F97-4566-4F0F-97BD-636EDDBE1ABE}"/>
    <cellStyle name="Calculation 3 2 3 2 2" xfId="5329" xr:uid="{2AAF78B3-27D5-4806-8659-F16D9637C73A}"/>
    <cellStyle name="Calculation 3 2 3 2 3" xfId="6784" xr:uid="{78D72AEB-E9EB-4E09-B5D5-4F015AC72EBD}"/>
    <cellStyle name="Calculation 3 2 3 2 4" xfId="7780" xr:uid="{F5FD14FE-68B4-43F3-8E5D-C23825D40898}"/>
    <cellStyle name="Calculation 3 2 3 3" xfId="3154" xr:uid="{D38A4664-ACBF-4A2B-B4F7-E90F4CF45F43}"/>
    <cellStyle name="Calculation 3 2 3 3 2" xfId="6159" xr:uid="{9284D99F-80CF-4FDC-8A5D-05348FC20B8D}"/>
    <cellStyle name="Calculation 3 2 3 3 3" xfId="7368" xr:uid="{46B4A0E7-00DE-46E1-9689-17EA1A46466D}"/>
    <cellStyle name="Calculation 3 2 3 3 4" xfId="3788" xr:uid="{FC9289B9-16CC-4955-AA2B-B834479375E6}"/>
    <cellStyle name="Calculation 3 2 3 4" xfId="4329" xr:uid="{F63A302C-7214-4888-BD5A-87BBF5E27F7B}"/>
    <cellStyle name="Calculation 3 2 3 5" xfId="5977" xr:uid="{90E59D01-CDF6-4B47-85D0-39BA149743DA}"/>
    <cellStyle name="Calculation 3 2 3 6" xfId="6817" xr:uid="{2FB866BA-BBF4-4789-A1F2-2AAE43AFCA96}"/>
    <cellStyle name="Calculation 3 2 4" xfId="1414" xr:uid="{78C7F7BD-1F23-46A0-891D-A51B71093137}"/>
    <cellStyle name="Calculation 3 2 4 2" xfId="2533" xr:uid="{B2DD1039-CF4B-4A6F-9F3A-A7076E40DB59}"/>
    <cellStyle name="Calculation 3 2 4 2 2" xfId="5674" xr:uid="{997924BF-49E9-4020-A51E-672248108E94}"/>
    <cellStyle name="Calculation 3 2 4 2 3" xfId="6989" xr:uid="{7BD792A1-2906-4BAF-8D51-D3D79C4D46F0}"/>
    <cellStyle name="Calculation 3 2 4 2 4" xfId="7958" xr:uid="{1A61E6FF-A2BA-4F99-A7FF-9A870DAEB90B}"/>
    <cellStyle name="Calculation 3 2 4 3" xfId="3522" xr:uid="{B331D5E8-1B32-464F-8260-66F3563CA2DC}"/>
    <cellStyle name="Calculation 3 2 4 3 2" xfId="6425" xr:uid="{03696DA7-CF8A-4840-8FA0-E5931FDEEF2E}"/>
    <cellStyle name="Calculation 3 2 4 3 3" xfId="7580" xr:uid="{75C96E22-7C88-494E-B04B-183DC1295A54}"/>
    <cellStyle name="Calculation 3 2 4 3 4" xfId="7984" xr:uid="{76D71C6F-AF00-47C4-AF91-7906709C4141}"/>
    <cellStyle name="Calculation 3 2 4 4" xfId="4605" xr:uid="{415B7BFF-4413-42DC-A319-E763732D3D32}"/>
    <cellStyle name="Calculation 3 2 4 5" xfId="6329" xr:uid="{C9E4C7B3-57DB-4C83-9111-00B2B0CE5C6E}"/>
    <cellStyle name="Calculation 3 2 4 6" xfId="7928" xr:uid="{8EEA53DC-9157-4283-9D5D-7089D68F354A}"/>
    <cellStyle name="Calculation 3 2 5" xfId="1759" xr:uid="{1490F278-C116-4E6B-9963-E4B30D5D86BE}"/>
    <cellStyle name="Calculation 3 2 5 2" xfId="4901" xr:uid="{05E8F33E-D289-481F-A959-44C649B573D5}"/>
    <cellStyle name="Calculation 3 2 5 3" xfId="3803" xr:uid="{99788EE3-788D-4303-90F9-AEFD87EFFBBA}"/>
    <cellStyle name="Calculation 3 2 5 4" xfId="4071" xr:uid="{FEDB0EC2-C8E0-448F-8FF4-3360D3CF74EC}"/>
    <cellStyle name="Calculation 3 2 6" xfId="2698" xr:uid="{E251929D-2440-40E1-96F3-2A55945CD397}"/>
    <cellStyle name="Calculation 3 2 6 2" xfId="5831" xr:uid="{36353D9D-1735-4C9E-A83C-8B3A4AA0EDCF}"/>
    <cellStyle name="Calculation 3 2 6 3" xfId="7085" xr:uid="{C0A3A6C5-2B43-4E70-985C-BEC7931F164D}"/>
    <cellStyle name="Calculation 3 2 6 4" xfId="7977" xr:uid="{D842C392-1ABE-4AFB-A87F-3DAA523B3584}"/>
    <cellStyle name="Calculation 3 2 7" xfId="4000" xr:uid="{B8724809-8CD9-4A2D-A6AA-977ACDDFB4E0}"/>
    <cellStyle name="Calculation 3 2 8" xfId="3828" xr:uid="{E1879BEF-3CC5-4F06-97F3-0EDB008F0C08}"/>
    <cellStyle name="Calculation 3 2 9" xfId="7940" xr:uid="{51249504-6E34-4EAB-A5D7-F5D4D6FD95E4}"/>
    <cellStyle name="Calculation 3 3" xfId="565" xr:uid="{E7A9EBCF-F8B9-4E3D-8B78-D79751C6E8FB}"/>
    <cellStyle name="Calculation 3 3 2" xfId="1240" xr:uid="{24570B0B-A0BF-4174-9B74-74F0019C4B68}"/>
    <cellStyle name="Calculation 3 3 2 2" xfId="866" xr:uid="{2C2B35C5-4847-4586-8352-E66B920C7697}"/>
    <cellStyle name="Calculation 3 3 2 2 2" xfId="2024" xr:uid="{A1832610-DB4D-459C-AC25-34B0D2EE883F}"/>
    <cellStyle name="Calculation 3 3 2 2 2 2" xfId="5166" xr:uid="{0AD5ED78-04DA-4552-94AC-6FE23E677638}"/>
    <cellStyle name="Calculation 3 3 2 2 2 3" xfId="6686" xr:uid="{21309B58-AE3E-4CCD-9FF8-5DEE23B102C0}"/>
    <cellStyle name="Calculation 3 3 2 2 2 4" xfId="7086" xr:uid="{DF4221FE-85D8-42B7-8663-E4B92FD84EB1}"/>
    <cellStyle name="Calculation 3 3 2 2 3" xfId="2980" xr:uid="{F1A46E97-A4BD-4E8C-A3FB-AC38C6DA1B33}"/>
    <cellStyle name="Calculation 3 3 2 2 3 2" xfId="6030" xr:uid="{32D01D15-7FD4-4A54-A65C-B30A95CB7C10}"/>
    <cellStyle name="Calculation 3 3 2 2 3 3" xfId="7264" xr:uid="{BC5CE8A1-78D7-4602-A44F-89B4E02337F1}"/>
    <cellStyle name="Calculation 3 3 2 2 3 4" xfId="4355" xr:uid="{982D199F-47FF-4832-A49D-17A2D2EB73EC}"/>
    <cellStyle name="Calculation 3 3 2 2 4" xfId="4205" xr:uid="{48E94106-40DC-459B-8E12-C9579B134A50}"/>
    <cellStyle name="Calculation 3 3 2 2 5" xfId="4706" xr:uid="{3260FFA2-E8FA-4C06-BD22-E2BAD2CA9F64}"/>
    <cellStyle name="Calculation 3 3 2 2 6" xfId="3846" xr:uid="{276EC07D-1706-448E-BCA6-DAAEB3E02FD5}"/>
    <cellStyle name="Calculation 3 3 2 3" xfId="2367" xr:uid="{A6D3D5DA-84D2-46F3-A438-B0A7A58B0F27}"/>
    <cellStyle name="Calculation 3 3 2 3 2" xfId="5509" xr:uid="{A5B64AD9-379F-4DDF-9571-67693D901627}"/>
    <cellStyle name="Calculation 3 3 2 3 3" xfId="6893" xr:uid="{CDCCEB75-EDA1-4586-B914-E0CB5CD68A7F}"/>
    <cellStyle name="Calculation 3 3 2 3 4" xfId="7949" xr:uid="{36A38FD4-7E7C-4A3F-994A-DD6B4D855379}"/>
    <cellStyle name="Calculation 3 3 2 4" xfId="3348" xr:uid="{5ECC3C78-A57B-46F2-ADB7-EDDD977D9479}"/>
    <cellStyle name="Calculation 3 3 2 4 2" xfId="6305" xr:uid="{2ED0163F-B2CB-4B03-A6E2-C439838EDD0E}"/>
    <cellStyle name="Calculation 3 3 2 4 3" xfId="7484" xr:uid="{DBD857EA-877B-4F8F-9893-B457F687778D}"/>
    <cellStyle name="Calculation 3 3 2 4 4" xfId="3805" xr:uid="{56C0199A-AEA5-469D-B8FE-7C53A4FD32C4}"/>
    <cellStyle name="Calculation 3 3 2 5" xfId="4480" xr:uid="{F7EC96C4-AB0F-4DD1-AEF9-DE602B7177B6}"/>
    <cellStyle name="Calculation 3 3 2 6" xfId="5838" xr:uid="{ED60654D-3282-4AC0-9BD8-FC7BB73D8716}"/>
    <cellStyle name="Calculation 3 3 2 7" xfId="4360" xr:uid="{B369886A-CED1-492D-8F25-768E9F0BCB1B}"/>
    <cellStyle name="Calculation 3 3 3" xfId="1026" xr:uid="{432CA7D6-D6E7-4EBB-BBC6-47FDC96BED12}"/>
    <cellStyle name="Calculation 3 3 3 2" xfId="2173" xr:uid="{D5459418-CFEA-45C9-9F75-91A730A2F835}"/>
    <cellStyle name="Calculation 3 3 3 2 2" xfId="5315" xr:uid="{CB62F3BD-F7D5-451C-A783-B80BCB3E2A31}"/>
    <cellStyle name="Calculation 3 3 3 2 3" xfId="6775" xr:uid="{05BBC752-26BD-4D79-8A1B-AF807337DBA6}"/>
    <cellStyle name="Calculation 3 3 3 2 4" xfId="4379" xr:uid="{2F2FDF58-7ADE-45D3-AF88-11E4E167526C}"/>
    <cellStyle name="Calculation 3 3 3 3" xfId="3140" xr:uid="{4814294A-BE88-483E-BE4C-E6D4797C67E1}"/>
    <cellStyle name="Calculation 3 3 3 3 2" xfId="6151" xr:uid="{D9C74EE6-F963-4182-ACC6-AC8CB525A726}"/>
    <cellStyle name="Calculation 3 3 3 3 3" xfId="7362" xr:uid="{35D7244A-A2FE-40A4-B765-59ED71C0BB42}"/>
    <cellStyle name="Calculation 3 3 3 3 4" xfId="3894" xr:uid="{6D721191-DBF1-4963-80A5-9967D54D0CDE}"/>
    <cellStyle name="Calculation 3 3 3 4" xfId="4323" xr:uid="{2245AB58-14FC-48CD-AB9F-07AF411B71A0}"/>
    <cellStyle name="Calculation 3 3 3 5" xfId="4743" xr:uid="{AA691C2F-83EA-41A6-882A-D11271D3C00C}"/>
    <cellStyle name="Calculation 3 3 3 6" xfId="6907" xr:uid="{80941F9E-6451-4BB3-B105-AA50A322AF9D}"/>
    <cellStyle name="Calculation 3 3 4" xfId="926" xr:uid="{0F92852B-03D3-43C7-A0FC-98D7ECE43278}"/>
    <cellStyle name="Calculation 3 3 4 2" xfId="2080" xr:uid="{286B3A85-9258-4C1B-91D1-8CCCA506613D}"/>
    <cellStyle name="Calculation 3 3 4 2 2" xfId="5222" xr:uid="{680BCF36-D077-41A2-A454-5C1F781B6EBC}"/>
    <cellStyle name="Calculation 3 3 4 2 3" xfId="6721" xr:uid="{7F90CADB-E0C4-4B81-A881-8B55C6F84D22}"/>
    <cellStyle name="Calculation 3 3 4 2 4" xfId="7163" xr:uid="{A89C416A-B380-493C-94DE-8F41CFD51ADE}"/>
    <cellStyle name="Calculation 3 3 4 3" xfId="3040" xr:uid="{CC6203C2-4C01-4A3A-8C78-63ABD32F4343}"/>
    <cellStyle name="Calculation 3 3 4 3 2" xfId="6075" xr:uid="{F8F5C0F5-A6D2-44F5-B3F6-E42EDA533D08}"/>
    <cellStyle name="Calculation 3 3 4 3 3" xfId="7299" xr:uid="{843DF2ED-4584-493C-BE93-59C68026050C}"/>
    <cellStyle name="Calculation 3 3 4 3 4" xfId="7704" xr:uid="{28CB6099-7D93-48FE-81FC-912F531675DC}"/>
    <cellStyle name="Calculation 3 3 4 4" xfId="4251" xr:uid="{AF8DCCCF-2B8B-45D3-9669-B1E8E6297F6F}"/>
    <cellStyle name="Calculation 3 3 4 5" xfId="6001" xr:uid="{9064B7AF-0E58-4C3E-AD2C-064385B5A41A}"/>
    <cellStyle name="Calculation 3 3 4 6" xfId="6059" xr:uid="{2A41943C-76FB-4740-8F9A-14A01982FF15}"/>
    <cellStyle name="Calculation 3 3 5" xfId="1745" xr:uid="{18A53F34-59F5-495A-86DF-4F75D8CF598F}"/>
    <cellStyle name="Calculation 3 3 5 2" xfId="4887" xr:uid="{5F2EA516-CC24-4421-BD6F-C14D3A830558}"/>
    <cellStyle name="Calculation 3 3 5 3" xfId="3689" xr:uid="{35351FD0-E38F-43B0-9AD6-6CA0BA238BD4}"/>
    <cellStyle name="Calculation 3 3 5 4" xfId="5867" xr:uid="{9B94EC36-B328-43B9-A896-F9B554B25615}"/>
    <cellStyle name="Calculation 3 3 6" xfId="2684" xr:uid="{227A06A8-FACC-403F-B4E1-F554FAF0EC1B}"/>
    <cellStyle name="Calculation 3 3 6 2" xfId="5820" xr:uid="{319DFC94-58C2-4ACF-ADD4-95A86F645A97}"/>
    <cellStyle name="Calculation 3 3 6 3" xfId="7079" xr:uid="{88475A31-EDBB-4A72-8A7C-1ACAEC912773}"/>
    <cellStyle name="Calculation 3 3 6 4" xfId="6550" xr:uid="{21E86792-09E5-4B31-A0A3-F9A4C328B256}"/>
    <cellStyle name="Calculation 3 3 7" xfId="3993" xr:uid="{B63B75AC-AB01-42E5-828F-F367792D3160}"/>
    <cellStyle name="Calculation 3 3 8" xfId="6084" xr:uid="{62552222-E019-486B-AA1A-614E75F716AC}"/>
    <cellStyle name="Calculation 3 3 9" xfId="7922" xr:uid="{F15E29D5-7B47-4AE2-A290-05067BA6F47E}"/>
    <cellStyle name="Calculation 3 4" xfId="649" xr:uid="{89AA7EC0-29C1-4EFF-B095-0CA70E706ECD}"/>
    <cellStyle name="Calculation 3 4 2" xfId="1324" xr:uid="{D5315E1C-AF5F-4B89-8000-CFF6AE21627C}"/>
    <cellStyle name="Calculation 3 4 2 2" xfId="749" xr:uid="{A50C55AB-D537-46CE-953D-9F1A762CE7A5}"/>
    <cellStyle name="Calculation 3 4 2 2 2" xfId="1916" xr:uid="{02777D6F-A339-4E5F-89BC-B9CEF112198A}"/>
    <cellStyle name="Calculation 3 4 2 2 2 2" xfId="5058" xr:uid="{A251ED5C-BA77-41CD-ACCE-9764B389E146}"/>
    <cellStyle name="Calculation 3 4 2 2 2 3" xfId="6613" xr:uid="{08AB624F-A078-45EE-9F99-8BE18E352EF3}"/>
    <cellStyle name="Calculation 3 4 2 2 2 4" xfId="5911" xr:uid="{934448DB-8173-4627-BA33-DD9F5FB782D3}"/>
    <cellStyle name="Calculation 3 4 2 2 3" xfId="2863" xr:uid="{530C2819-B090-43AF-AC4F-777D77C4B81A}"/>
    <cellStyle name="Calculation 3 4 2 2 3 2" xfId="5948" xr:uid="{F7530D76-3E2F-4E2C-ADDD-31DB3F1F0B1F}"/>
    <cellStyle name="Calculation 3 4 2 2 3 3" xfId="7187" xr:uid="{3508AAE3-ADE1-43FE-86E6-991CECD38CD9}"/>
    <cellStyle name="Calculation 3 4 2 2 3 4" xfId="3943" xr:uid="{495691F8-2754-43DA-93EB-4BAB06930B33}"/>
    <cellStyle name="Calculation 3 4 2 2 4" xfId="4117" xr:uid="{5F592A74-4FCF-4C48-8B6E-1ABE80A09AFC}"/>
    <cellStyle name="Calculation 3 4 2 2 5" xfId="4368" xr:uid="{3CF01B6F-97FE-435C-9C73-01D5566D6A05}"/>
    <cellStyle name="Calculation 3 4 2 2 6" xfId="8021" xr:uid="{65A58F88-62BD-4EE6-901B-BF18D125EA46}"/>
    <cellStyle name="Calculation 3 4 2 3" xfId="2448" xr:uid="{5C78280A-FFCC-47F3-8F7B-89AB6E5AFC9E}"/>
    <cellStyle name="Calculation 3 4 2 3 2" xfId="5590" xr:uid="{36A129D5-5245-459D-BF56-C52C8C9C1ED3}"/>
    <cellStyle name="Calculation 3 4 2 3 3" xfId="6944" xr:uid="{8D537E29-A646-4566-8085-8C84469C3028}"/>
    <cellStyle name="Calculation 3 4 2 3 4" xfId="7290" xr:uid="{8C1BBFCB-6809-421B-98B1-31420C1329DC}"/>
    <cellStyle name="Calculation 3 4 2 4" xfId="3432" xr:uid="{435DF146-B795-4695-B9C8-DFBE29028588}"/>
    <cellStyle name="Calculation 3 4 2 4 2" xfId="6361" xr:uid="{8D0F1F93-44DA-4E7D-8A69-1F4DFAB137B8}"/>
    <cellStyle name="Calculation 3 4 2 4 3" xfId="7531" xr:uid="{F895FBB3-77DB-479A-9DD4-06E3AAB7736A}"/>
    <cellStyle name="Calculation 3 4 2 4 4" xfId="7965" xr:uid="{A245FAA0-59ED-411C-A660-4D51967492AE}"/>
    <cellStyle name="Calculation 3 4 2 5" xfId="4539" xr:uid="{ACD61616-605F-43CC-A859-450C64C2AE90}"/>
    <cellStyle name="Calculation 3 4 2 6" xfId="4442" xr:uid="{DEB580A1-64A6-4DFE-8C87-DCD17CC68EBF}"/>
    <cellStyle name="Calculation 3 4 2 7" xfId="7128" xr:uid="{CEF66CC5-4AEA-49D6-9196-FE456478C516}"/>
    <cellStyle name="Calculation 3 4 3" xfId="1110" xr:uid="{329E90F2-9F42-4F70-A58B-6796B0E818BC}"/>
    <cellStyle name="Calculation 3 4 3 2" xfId="2253" xr:uid="{509EA06A-7C94-421C-8529-52EA7001D794}"/>
    <cellStyle name="Calculation 3 4 3 2 2" xfId="5395" xr:uid="{17DBE7D3-CF99-421F-9A9E-4856D313DF18}"/>
    <cellStyle name="Calculation 3 4 3 2 3" xfId="6820" xr:uid="{242EBC11-56AF-4C06-A6AC-E0A7B0D16606}"/>
    <cellStyle name="Calculation 3 4 3 2 4" xfId="6590" xr:uid="{ED954F1E-1F04-4920-AD1D-D35478AD4AAD}"/>
    <cellStyle name="Calculation 3 4 3 3" xfId="3224" xr:uid="{67EA8CB0-D6AA-4449-ACD0-C18584BFA5EF}"/>
    <cellStyle name="Calculation 3 4 3 3 2" xfId="6209" xr:uid="{2B34707E-117B-403B-87EB-DAF1CB6CF739}"/>
    <cellStyle name="Calculation 3 4 3 3 3" xfId="7409" xr:uid="{18912B50-6842-4701-AB04-DEB30788F7EF}"/>
    <cellStyle name="Calculation 3 4 3 3 4" xfId="7767" xr:uid="{6C7CB89B-F5B5-4E12-97A6-70515842EC77}"/>
    <cellStyle name="Calculation 3 4 3 4" xfId="4382" xr:uid="{D71B1BEA-3805-4EC3-8C21-86C23F8C425E}"/>
    <cellStyle name="Calculation 3 4 3 5" xfId="3723" xr:uid="{5262F832-8AE1-4795-B67E-D2B44FAA7B32}"/>
    <cellStyle name="Calculation 3 4 3 6" xfId="7359" xr:uid="{5397C443-D0C9-44DB-BEDC-BC45E5EEC9DC}"/>
    <cellStyle name="Calculation 3 4 4" xfId="778" xr:uid="{5A593A57-82EB-466E-825C-3ADAC5C0D29F}"/>
    <cellStyle name="Calculation 3 4 4 2" xfId="1941" xr:uid="{A44A6257-457B-4BC5-860E-5A20A047DBC1}"/>
    <cellStyle name="Calculation 3 4 4 2 2" xfId="5083" xr:uid="{EBA17F02-2AC1-4BFF-AF11-D329CD133CE2}"/>
    <cellStyle name="Calculation 3 4 4 2 3" xfId="6635" xr:uid="{7242A5E5-7530-4E37-9001-FBE17B2C1135}"/>
    <cellStyle name="Calculation 3 4 4 2 4" xfId="6276" xr:uid="{83B4308D-4E79-49EA-BA51-811D839C13B3}"/>
    <cellStyle name="Calculation 3 4 4 3" xfId="2892" xr:uid="{2E4BB91D-9DF0-43EE-99A0-BC6EFDFD4D44}"/>
    <cellStyle name="Calculation 3 4 4 3 2" xfId="5971" xr:uid="{EA0E9592-1F62-44FF-A88D-188884CF5366}"/>
    <cellStyle name="Calculation 3 4 4 3 3" xfId="7209" xr:uid="{5D7CFC82-5BC6-459E-AA82-8BCB9683D8A7}"/>
    <cellStyle name="Calculation 3 4 4 3 4" xfId="7135" xr:uid="{71DA65FA-85FA-4E49-AC6F-3B9874424811}"/>
    <cellStyle name="Calculation 3 4 4 4" xfId="4142" xr:uid="{D9425A97-5A82-40EE-9244-471BB07BD1B1}"/>
    <cellStyle name="Calculation 3 4 4 5" xfId="4707" xr:uid="{C4152F83-79D6-4930-AE1E-4DEB86F3D651}"/>
    <cellStyle name="Calculation 3 4 4 6" xfId="7300" xr:uid="{B9D116B6-8BBE-475F-BDAD-BA7EE4C13CE8}"/>
    <cellStyle name="Calculation 3 4 5" xfId="1825" xr:uid="{C706A5EF-21E4-4449-91F7-62E25D059CAF}"/>
    <cellStyle name="Calculation 3 4 5 2" xfId="4967" xr:uid="{E90A5ADD-CA7E-4A87-8EA6-32B81D275A8F}"/>
    <cellStyle name="Calculation 3 4 5 3" xfId="6560" xr:uid="{B1ED305C-C70B-40DE-B1BB-A6EFF0594227}"/>
    <cellStyle name="Calculation 3 4 5 4" xfId="4537" xr:uid="{5831BF33-CA70-4C67-AFF1-2A953187D252}"/>
    <cellStyle name="Calculation 3 4 6" xfId="2768" xr:uid="{4C312A56-989E-4B0E-80EC-F66CBBDCE554}"/>
    <cellStyle name="Calculation 3 4 6 2" xfId="5880" xr:uid="{9E953593-A5A4-482F-981A-6738C3688A58}"/>
    <cellStyle name="Calculation 3 4 6 3" xfId="7130" xr:uid="{0B7C4269-16B8-48F6-B9FA-0137246B0807}"/>
    <cellStyle name="Calculation 3 4 6 4" xfId="6096" xr:uid="{71F4DB0A-3D56-478B-9DAE-7F5B07A635CA}"/>
    <cellStyle name="Calculation 3 4 7" xfId="4047" xr:uid="{0FC9C620-016A-4D94-B03E-BBF9520E929A}"/>
    <cellStyle name="Calculation 3 4 8" xfId="3860" xr:uid="{F6251647-1015-4C58-ABEC-81C8787841B9}"/>
    <cellStyle name="Calculation 3 4 9" xfId="6368" xr:uid="{A2A2F278-4516-434E-8240-C080DC91E091}"/>
    <cellStyle name="Calculation 3 5" xfId="1142" xr:uid="{1DE8C9B4-A7F7-4505-BB6A-3DDA80C1B4D8}"/>
    <cellStyle name="Calculation 3 5 2" xfId="1509" xr:uid="{9F30FDD3-5097-4504-B9F2-0810BFFFE9A3}"/>
    <cellStyle name="Calculation 3 5 2 2" xfId="2621" xr:uid="{ABD0A725-5CA0-4ECD-B832-85740F6443CE}"/>
    <cellStyle name="Calculation 3 5 2 2 2" xfId="5762" xr:uid="{EE0847D3-4794-404F-9931-3E7B133DE794}"/>
    <cellStyle name="Calculation 3 5 2 2 3" xfId="7047" xr:uid="{C409F85D-05BB-46B4-B1FD-9EA21F9D9630}"/>
    <cellStyle name="Calculation 3 5 2 2 4" xfId="7490" xr:uid="{95721F97-A56A-4A3E-BA23-EA8540F2C4DF}"/>
    <cellStyle name="Calculation 3 5 2 3" xfId="3617" xr:uid="{0CA17F00-D03F-43EE-B8D3-285E9E65BC16}"/>
    <cellStyle name="Calculation 3 5 2 3 2" xfId="6499" xr:uid="{F69F6D1F-F7A2-451F-A079-AACDB79ACF8C}"/>
    <cellStyle name="Calculation 3 5 2 3 3" xfId="7644" xr:uid="{424B1BE9-5459-4912-A9D3-AECF90494944}"/>
    <cellStyle name="Calculation 3 5 2 3 4" xfId="8065" xr:uid="{3A1CCCF0-B592-4ABE-B84F-A6A9FEC4EED1}"/>
    <cellStyle name="Calculation 3 5 2 4" xfId="4684" xr:uid="{0CE6AD2A-2CDB-4DA9-878F-25180A07F22D}"/>
    <cellStyle name="Calculation 3 5 2 5" xfId="4227" xr:uid="{2A4FEAE1-D141-41E7-ADF6-807622F64880}"/>
    <cellStyle name="Calculation 3 5 2 6" xfId="6112" xr:uid="{766E0FCE-7516-41C8-8967-8E528B0BBF74}"/>
    <cellStyle name="Calculation 3 5 3" xfId="2281" xr:uid="{ADFA4728-8DBA-4F44-87E8-187906627BBC}"/>
    <cellStyle name="Calculation 3 5 3 2" xfId="5423" xr:uid="{A94B3B68-812C-4ACF-AF58-B4861FE34B31}"/>
    <cellStyle name="Calculation 3 5 3 3" xfId="6840" xr:uid="{578972A6-F66E-4143-8000-B54AFAC45A57}"/>
    <cellStyle name="Calculation 3 5 3 4" xfId="7500" xr:uid="{CE53E4E2-D294-4C8E-B722-D942E1B71155}"/>
    <cellStyle name="Calculation 3 5 4" xfId="3256" xr:uid="{C54948F6-0993-41E0-91DA-995717EC5904}"/>
    <cellStyle name="Calculation 3 5 4 2" xfId="6235" xr:uid="{DEC89D62-1D95-49BB-AA95-7B85461EF775}"/>
    <cellStyle name="Calculation 3 5 4 3" xfId="7430" xr:uid="{AB9E0002-3D22-45EA-ACD6-91A5562577A9}"/>
    <cellStyle name="Calculation 3 5 4 4" xfId="7870" xr:uid="{A705ACCD-6565-4065-BBF6-202AABD1846D}"/>
    <cellStyle name="Calculation 3 5 5" xfId="4405" xr:uid="{4B714D1F-6C22-4C4B-BA3B-8625C564D029}"/>
    <cellStyle name="Calculation 3 5 6" xfId="5848" xr:uid="{5D1415EE-8022-4C07-AF26-6A9CBB4C3009}"/>
    <cellStyle name="Calculation 3 5 7" xfId="7806" xr:uid="{42CFBEDA-1A2E-49D1-AE18-D86779410290}"/>
    <cellStyle name="Calculation 3 6" xfId="798" xr:uid="{31500F4C-3175-4427-84DA-D822FCC75B49}"/>
    <cellStyle name="Calculation 3 6 2" xfId="1960" xr:uid="{A9160EF7-9D22-4059-A50B-A2E458FEE254}"/>
    <cellStyle name="Calculation 3 6 2 2" xfId="5102" xr:uid="{46120C5C-5F7A-4A37-AABC-367DA72E35F2}"/>
    <cellStyle name="Calculation 3 6 2 3" xfId="6645" xr:uid="{2BB9ACDB-B7BF-421E-A87B-8E631C58AE00}"/>
    <cellStyle name="Calculation 3 6 2 4" xfId="8029" xr:uid="{E992B999-AB9D-4A5B-8243-8E50E59651A3}"/>
    <cellStyle name="Calculation 3 6 3" xfId="2912" xr:uid="{D68C0B2A-2861-43A0-A4FD-74082D4C55ED}"/>
    <cellStyle name="Calculation 3 6 3 2" xfId="5983" xr:uid="{E7097DF1-C2B3-45CD-8FD8-5AD2A6B5084C}"/>
    <cellStyle name="Calculation 3 6 3 3" xfId="7219" xr:uid="{8C44653C-FDE0-427E-9702-79C2441CBF17}"/>
    <cellStyle name="Calculation 3 6 3 4" xfId="4109" xr:uid="{04C0FBC8-409A-4DE4-B4C3-2DDC2F98EED4}"/>
    <cellStyle name="Calculation 3 6 4" xfId="4155" xr:uid="{D3BF759C-C664-480E-AE5E-9344F36C4029}"/>
    <cellStyle name="Calculation 3 6 5" xfId="4118" xr:uid="{4B52E23B-7BEC-4C9E-B1CA-2483E86421A1}"/>
    <cellStyle name="Calculation 3 6 6" xfId="6863" xr:uid="{48F1914D-77D0-41FF-B90E-0C9FBADBB20E}"/>
    <cellStyle name="Calculation 3 7" xfId="1366" xr:uid="{48F9ABA5-1C20-4C18-97B8-15F8F2ED7A50}"/>
    <cellStyle name="Calculation 3 7 2" xfId="2488" xr:uid="{3DA98F26-F435-4F82-BCB4-E3AFB6A7194A}"/>
    <cellStyle name="Calculation 3 7 2 2" xfId="5629" xr:uid="{762C5E8E-6F10-40A1-A4AE-E5DF824B54C3}"/>
    <cellStyle name="Calculation 3 7 2 3" xfId="6962" xr:uid="{9494B830-5C8E-4AFB-87AF-B6CADA23C49C}"/>
    <cellStyle name="Calculation 3 7 2 4" xfId="7899" xr:uid="{49152726-41AD-4E98-8AD2-74388E33E8D8}"/>
    <cellStyle name="Calculation 3 7 3" xfId="3474" xr:uid="{D5B405B7-056D-432A-ACA3-617924DABBD7}"/>
    <cellStyle name="Calculation 3 7 3 2" xfId="6391" xr:uid="{2264DB7D-8C39-40D5-9EFC-00695AF31E0B}"/>
    <cellStyle name="Calculation 3 7 3 3" xfId="7550" xr:uid="{7FA3D0E7-BF4C-4972-A448-B0BC3496CF62}"/>
    <cellStyle name="Calculation 3 7 3 4" xfId="6672" xr:uid="{78EE2DFD-B419-4C16-9B73-2F51611B7BAB}"/>
    <cellStyle name="Calculation 3 7 4" xfId="4568" xr:uid="{78F24720-5607-44DD-B06F-A8447A99822A}"/>
    <cellStyle name="Calculation 3 7 5" xfId="4502" xr:uid="{86E4FA25-A42B-43FB-B0F9-34823CCD71E9}"/>
    <cellStyle name="Calculation 3 7 6" xfId="7902" xr:uid="{B67B6CC7-43DA-41A0-A491-8CEBC88A724F}"/>
    <cellStyle name="Calculation 3 8" xfId="1611" xr:uid="{06796EEA-E98F-44E0-8463-40440EE359A9}"/>
    <cellStyle name="Calculation 3 8 2" xfId="4759" xr:uid="{1F8E92D8-D2D5-4603-B57D-7A3BCB510913}"/>
    <cellStyle name="Calculation 3 8 3" xfId="4214" xr:uid="{284E001F-4B0D-4BF4-95D4-C4BC27D9D870}"/>
    <cellStyle name="Calculation 3 8 4" xfId="4554" xr:uid="{0E2D600F-EDC5-40EF-9D52-9B29C1C0BB5A}"/>
    <cellStyle name="Calculation 3 9" xfId="1682" xr:uid="{1B649445-2857-423D-AF17-8E2B0389251D}"/>
    <cellStyle name="Calculation 3 9 2" xfId="4824" xr:uid="{570BB8A7-8E21-410D-9647-76B0F547FA8E}"/>
    <cellStyle name="Calculation 3 9 3" xfId="3694" xr:uid="{B5B0E180-53E8-40B2-95C7-6E5FF2AE651E}"/>
    <cellStyle name="Calculation 3 9 4" xfId="7666" xr:uid="{9B64B302-81CA-462A-BF7A-555BC2491C24}"/>
    <cellStyle name="Check Cell 2" xfId="112" xr:uid="{31203E99-82C1-4DF4-9E39-5A41CD63C502}"/>
    <cellStyle name="Check Cell 3" xfId="219" xr:uid="{CF7B0961-8613-44BE-AF54-7BDB9980212A}"/>
    <cellStyle name="Check Cell 4" xfId="363" xr:uid="{A5D77FB7-A1C9-471D-BB2E-4C3D16C0C2A9}"/>
    <cellStyle name="Comma" xfId="8078" builtinId="3"/>
    <cellStyle name="Comma 2" xfId="113" xr:uid="{FCA9C6D7-3769-491C-843F-317C65FDA438}"/>
    <cellStyle name="Comma 2 2" xfId="114" xr:uid="{1CC30056-7AEE-4977-93CC-07F787E900F5}"/>
    <cellStyle name="Comma 2 2 2" xfId="408" xr:uid="{42E7B825-CA24-4183-94AE-B82C1948A023}"/>
    <cellStyle name="Comma 2 3" xfId="3734" xr:uid="{9DA7CAD8-55D3-47D6-90EF-FC698E92F895}"/>
    <cellStyle name="Comma 2 4" xfId="8079" xr:uid="{CDB2597C-824B-417A-9A6A-0FA276A4AB31}"/>
    <cellStyle name="Comma 3" xfId="115" xr:uid="{542D1BCE-6BE6-46D9-B6E5-FAD2509068A1}"/>
    <cellStyle name="Comma 3 2" xfId="3736" xr:uid="{BDE10A11-6427-40D9-96F8-3F19EEFDEBBA}"/>
    <cellStyle name="Comma 3 3" xfId="8080" xr:uid="{6E944F50-6C4D-43C3-BFF5-8AEAB180614D}"/>
    <cellStyle name="Constants" xfId="9" xr:uid="{328B5CDA-DB43-47AF-98EA-0B624A8FB56C}"/>
    <cellStyle name="ContentsHyperlink" xfId="235" xr:uid="{C470856F-F23E-42CA-8BFF-4CCD1144F65B}"/>
    <cellStyle name="Currency" xfId="3666" builtinId="4"/>
    <cellStyle name="Currency 2" xfId="1559" xr:uid="{64AA132B-C79D-4DB2-9007-40779DF90238}"/>
    <cellStyle name="Currency 2 2" xfId="4719" xr:uid="{83D6E581-B39F-4BB7-BA7B-D14543FF9019}"/>
    <cellStyle name="Currency 2 3" xfId="8081" xr:uid="{22A96581-28F0-4665-A823-1933F8E6DC11}"/>
    <cellStyle name="Currency 3" xfId="6528" xr:uid="{0366426A-9907-48C8-BCB4-0974EEA16955}"/>
    <cellStyle name="Currency 4" xfId="8082" xr:uid="{B9FFECC7-42EA-4E23-B999-A306D34B5055}"/>
    <cellStyle name="CustomCellsOrange" xfId="116" xr:uid="{D25B9E9A-8837-406F-A39D-0FE5580B6FB5}"/>
    <cellStyle name="CustomCellsOrange 2" xfId="409" xr:uid="{9B66C0BE-E7FA-44E9-A4F1-1F64BAD929CA}"/>
    <cellStyle name="CustomCellsOrange 2 2" xfId="432" xr:uid="{1C8A2BF6-7D21-40D8-AA97-DA35B404AB67}"/>
    <cellStyle name="CustomCellsOrange 2 2 2" xfId="502" xr:uid="{BDEA1F68-2192-4747-B58A-AB1EFA3C410C}"/>
    <cellStyle name="CustomCellsOrange 2 2 2 2" xfId="668" xr:uid="{4B313B6B-4ECB-4992-8B87-B6CCA078544B}"/>
    <cellStyle name="CustomCellsOrange 2 2 2 2 2" xfId="1342" xr:uid="{9347674B-9480-41E8-8430-3C08B1578751}"/>
    <cellStyle name="CustomCellsOrange 2 2 2 2 2 2" xfId="773" xr:uid="{41D72EB7-2772-48EC-B166-9AA648EC9806}"/>
    <cellStyle name="CustomCellsOrange 2 2 2 2 2 2 2" xfId="1936" xr:uid="{21D9474A-9665-44D5-81C6-8A33EE173B26}"/>
    <cellStyle name="CustomCellsOrange 2 2 2 2 2 2 2 2" xfId="5078" xr:uid="{09855067-4D5B-4900-B796-A77F4A2B7153}"/>
    <cellStyle name="CustomCellsOrange 2 2 2 2 2 2 3" xfId="2887" xr:uid="{9CCB43EB-D8D5-4CA0-B2F5-B8ABD2CF9465}"/>
    <cellStyle name="CustomCellsOrange 2 2 2 2 2 3" xfId="2464" xr:uid="{3539109E-3E31-4572-B11B-0A05016CA18C}"/>
    <cellStyle name="CustomCellsOrange 2 2 2 2 2 3 2" xfId="5606" xr:uid="{25202BCA-BDFB-492B-9987-7589F6626DBF}"/>
    <cellStyle name="CustomCellsOrange 2 2 2 2 2 4" xfId="3450" xr:uid="{92CAF567-5BD4-41EB-9675-196B7E9B5AB6}"/>
    <cellStyle name="CustomCellsOrange 2 2 2 2 3" xfId="1128" xr:uid="{7EA6C736-718E-49CB-979B-775B8A49EB37}"/>
    <cellStyle name="CustomCellsOrange 2 2 2 2 3 2" xfId="2269" xr:uid="{D8D71DCE-9818-4749-A412-F7936D1D0C6B}"/>
    <cellStyle name="CustomCellsOrange 2 2 2 2 3 2 2" xfId="5411" xr:uid="{605773C9-1DE1-417B-9738-851DBDA2192B}"/>
    <cellStyle name="CustomCellsOrange 2 2 2 2 3 3" xfId="3242" xr:uid="{613D532D-38CB-49DE-A4EB-A9E62BBBB1BA}"/>
    <cellStyle name="CustomCellsOrange 2 2 2 2 4" xfId="1511" xr:uid="{A4EC3278-C2D4-4468-A799-5B37A8FCB41F}"/>
    <cellStyle name="CustomCellsOrange 2 2 2 2 4 2" xfId="2623" xr:uid="{39377F1E-EBB2-4A6C-A9A7-4DECA26360AC}"/>
    <cellStyle name="CustomCellsOrange 2 2 2 2 4 2 2" xfId="5764" xr:uid="{B255B0D4-506C-4B38-AD73-637A281393DA}"/>
    <cellStyle name="CustomCellsOrange 2 2 2 2 4 3" xfId="3619" xr:uid="{ACE189DD-8433-4396-B687-EFB2FD402138}"/>
    <cellStyle name="CustomCellsOrange 2 2 2 2 5" xfId="1841" xr:uid="{136A4083-1489-419B-AFB2-C18FDD828362}"/>
    <cellStyle name="CustomCellsOrange 2 2 2 2 5 2" xfId="4983" xr:uid="{E4B408D4-0ED8-4B54-AE2C-AE05B7D8D07D}"/>
    <cellStyle name="CustomCellsOrange 2 2 2 2 6" xfId="2786" xr:uid="{A78E277D-FC59-40D1-8B0B-8CDF44E4CD6B}"/>
    <cellStyle name="CustomCellsOrange 2 2 2 3" xfId="6115" xr:uid="{4161FDD9-F4A7-4B16-B3EF-EB40D6BBF907}"/>
    <cellStyle name="CustomCellsOrange 2 2 3" xfId="651" xr:uid="{FB353B97-C2A5-4340-A6AF-93382B6A60B8}"/>
    <cellStyle name="CustomCellsOrange 2 2 3 2" xfId="1326" xr:uid="{0F9C4A0F-A937-45D0-A7D0-6A9C6287C229}"/>
    <cellStyle name="CustomCellsOrange 2 2 3 2 2" xfId="959" xr:uid="{3EDDDDC4-E6E2-47C4-BCF1-8E62340123C2}"/>
    <cellStyle name="CustomCellsOrange 2 2 3 2 2 2" xfId="2111" xr:uid="{84D35F2D-32D3-4581-8418-1EF928C253EC}"/>
    <cellStyle name="CustomCellsOrange 2 2 3 2 2 2 2" xfId="5253" xr:uid="{3E69E198-D7E2-4177-87A0-A117EDF25D49}"/>
    <cellStyle name="CustomCellsOrange 2 2 3 2 2 3" xfId="3073" xr:uid="{7465DDE1-359F-4947-A402-22006C4FCA48}"/>
    <cellStyle name="CustomCellsOrange 2 2 3 2 3" xfId="2450" xr:uid="{F2950DF4-666E-4275-A42C-36A6D0230BAA}"/>
    <cellStyle name="CustomCellsOrange 2 2 3 2 3 2" xfId="5592" xr:uid="{82D4B632-2B29-4AA3-8A12-DE60E0BC29FB}"/>
    <cellStyle name="CustomCellsOrange 2 2 3 2 4" xfId="3434" xr:uid="{4F8025C0-DDE9-4394-9B63-F99BE00BD5E2}"/>
    <cellStyle name="CustomCellsOrange 2 2 3 3" xfId="1112" xr:uid="{3AB139A0-3351-4A8E-9DE9-2329D00FB444}"/>
    <cellStyle name="CustomCellsOrange 2 2 3 3 2" xfId="2255" xr:uid="{88CCD86B-0589-46F6-84C2-897A3AFAB5A7}"/>
    <cellStyle name="CustomCellsOrange 2 2 3 3 2 2" xfId="5397" xr:uid="{704F4413-4072-4B9A-859E-4B0DFE8CA731}"/>
    <cellStyle name="CustomCellsOrange 2 2 3 3 3" xfId="3226" xr:uid="{B430FAEC-6AF7-4FE3-AB0A-6BD44C6C1041}"/>
    <cellStyle name="CustomCellsOrange 2 2 3 4" xfId="779" xr:uid="{461C30A9-711B-4B4C-82D5-C7AB140EF2A3}"/>
    <cellStyle name="CustomCellsOrange 2 2 3 4 2" xfId="1942" xr:uid="{ACC75C04-F134-4357-9752-91F9CD55A9D0}"/>
    <cellStyle name="CustomCellsOrange 2 2 3 4 2 2" xfId="5084" xr:uid="{9308DE3E-C919-453A-BD69-454CD41F719A}"/>
    <cellStyle name="CustomCellsOrange 2 2 3 4 3" xfId="2893" xr:uid="{B127F9AA-82CB-44D6-A0CF-5768D17AACBC}"/>
    <cellStyle name="CustomCellsOrange 2 2 3 5" xfId="1827" xr:uid="{3E95CEEC-8FFE-40A3-97E8-94B5B702686B}"/>
    <cellStyle name="CustomCellsOrange 2 2 3 5 2" xfId="4969" xr:uid="{8E93CAF5-6404-49C9-BD27-F57596E18FBF}"/>
    <cellStyle name="CustomCellsOrange 2 2 3 6" xfId="2770" xr:uid="{02776BFD-DEF0-4746-9B4D-69134FC6EE17}"/>
    <cellStyle name="CustomCellsOrange 2 2 4" xfId="569" xr:uid="{F70E90C3-FA0F-4DA3-B409-1C34C97D29B1}"/>
    <cellStyle name="CustomCellsOrange 2 2 4 2" xfId="1244" xr:uid="{576917AB-77B9-49DC-95E7-B73A903803D3}"/>
    <cellStyle name="CustomCellsOrange 2 2 4 2 2" xfId="914" xr:uid="{FEAB63AD-0E88-41F0-89BC-908B498A35B5}"/>
    <cellStyle name="CustomCellsOrange 2 2 4 2 2 2" xfId="2068" xr:uid="{06CAB500-BC05-400E-8F7E-787077C824C8}"/>
    <cellStyle name="CustomCellsOrange 2 2 4 2 2 2 2" xfId="5210" xr:uid="{F67FC973-3F0C-408D-88A5-10BC2A24138C}"/>
    <cellStyle name="CustomCellsOrange 2 2 4 2 2 3" xfId="3028" xr:uid="{B4242FFE-C340-4DE5-BC8D-C636EC3AA1FA}"/>
    <cellStyle name="CustomCellsOrange 2 2 4 2 3" xfId="2371" xr:uid="{01995EF0-2BAE-4D31-A347-8E29ACBA1E65}"/>
    <cellStyle name="CustomCellsOrange 2 2 4 2 3 2" xfId="5513" xr:uid="{C8A54EC6-EADE-430D-AB6A-F80BD0B1E1F8}"/>
    <cellStyle name="CustomCellsOrange 2 2 4 2 4" xfId="3352" xr:uid="{E89C9B74-AE41-4383-AB8E-D8D0C33820CC}"/>
    <cellStyle name="CustomCellsOrange 2 2 4 3" xfId="1030" xr:uid="{AC9530FB-3AB6-4E62-847D-0F680744E1B8}"/>
    <cellStyle name="CustomCellsOrange 2 2 4 3 2" xfId="2177" xr:uid="{1A9D2A68-B021-4C99-8B56-8837DAEE9FFF}"/>
    <cellStyle name="CustomCellsOrange 2 2 4 3 2 2" xfId="5319" xr:uid="{D7843FA7-38EB-46E9-ACD4-57A35BFC22C9}"/>
    <cellStyle name="CustomCellsOrange 2 2 4 3 3" xfId="3144" xr:uid="{77C40A44-4EF0-46D7-B8F6-6459E1B3B521}"/>
    <cellStyle name="CustomCellsOrange 2 2 4 4" xfId="932" xr:uid="{FE8C3596-6746-4D4F-B25D-DBCFFF181D7A}"/>
    <cellStyle name="CustomCellsOrange 2 2 4 4 2" xfId="2086" xr:uid="{C39EDB60-F7D3-4943-B35B-9C20DC94A8CF}"/>
    <cellStyle name="CustomCellsOrange 2 2 4 4 2 2" xfId="5228" xr:uid="{796A0330-C2FC-4DE4-AF3B-484EEB34F284}"/>
    <cellStyle name="CustomCellsOrange 2 2 4 4 3" xfId="3046" xr:uid="{D6BD8685-BD6C-44C7-851D-F37E27F93C25}"/>
    <cellStyle name="CustomCellsOrange 2 2 4 5" xfId="1749" xr:uid="{4893BCEC-1EF2-48C3-B331-32118CCDB529}"/>
    <cellStyle name="CustomCellsOrange 2 2 4 5 2" xfId="4891" xr:uid="{F56B8366-4D2F-418F-A2A6-6CE38FF548F8}"/>
    <cellStyle name="CustomCellsOrange 2 2 4 6" xfId="2688" xr:uid="{A4660C89-0B70-4EEC-A3E5-FF1FC4574C0B}"/>
    <cellStyle name="CustomCellsOrange 2 2 5" xfId="670" xr:uid="{37C01BF6-D828-412A-8884-5DA842CBA9E0}"/>
    <cellStyle name="CustomCellsOrange 2 2 5 2" xfId="1344" xr:uid="{F15DDBDD-AB8C-44A1-B696-B34096A3BFA4}"/>
    <cellStyle name="CustomCellsOrange 2 2 5 2 2" xfId="1543" xr:uid="{16F97E61-4B36-426F-80CA-BCE6CE770212}"/>
    <cellStyle name="CustomCellsOrange 2 2 5 2 2 2" xfId="2651" xr:uid="{1345FF6E-C22F-481C-B4BF-6DF1452CE319}"/>
    <cellStyle name="CustomCellsOrange 2 2 5 2 2 2 2" xfId="5792" xr:uid="{5F70C957-F34B-4997-8CF3-FB59C3EE39AB}"/>
    <cellStyle name="CustomCellsOrange 2 2 5 2 2 3" xfId="3651" xr:uid="{2DE35C48-33F5-43A5-B071-F9971147BABC}"/>
    <cellStyle name="CustomCellsOrange 2 2 5 2 3" xfId="2466" xr:uid="{4B6441ED-9512-49C1-BB48-6A4FDB796624}"/>
    <cellStyle name="CustomCellsOrange 2 2 5 2 3 2" xfId="5608" xr:uid="{2951ABA1-1D7A-4CC9-96EC-89B8EA85E8A8}"/>
    <cellStyle name="CustomCellsOrange 2 2 5 2 4" xfId="3452" xr:uid="{2AF9964B-5A59-41A7-BCBD-E7B44A2D830F}"/>
    <cellStyle name="CustomCellsOrange 2 2 5 3" xfId="1130" xr:uid="{73E6D374-72D6-4137-9A73-ED80F4D07982}"/>
    <cellStyle name="CustomCellsOrange 2 2 5 3 2" xfId="2271" xr:uid="{2EB72C51-02E0-47EF-9B7F-A208DCEA85ED}"/>
    <cellStyle name="CustomCellsOrange 2 2 5 3 2 2" xfId="5413" xr:uid="{E3D6C638-03F6-4A48-8CFE-E4653D6CAEA9}"/>
    <cellStyle name="CustomCellsOrange 2 2 5 3 3" xfId="3244" xr:uid="{41DCDBAC-C7E8-4AAA-8707-0816DFE61C50}"/>
    <cellStyle name="CustomCellsOrange 2 2 5 4" xfId="684" xr:uid="{13B8F037-9BC4-41A3-8851-4B175B7E493C}"/>
    <cellStyle name="CustomCellsOrange 2 2 5 4 2" xfId="1855" xr:uid="{3C36D03D-5D35-4BA1-A262-BC438C495DCF}"/>
    <cellStyle name="CustomCellsOrange 2 2 5 4 2 2" xfId="4997" xr:uid="{40B1C6F7-C6F0-45F4-B136-8D17F6BFAC07}"/>
    <cellStyle name="CustomCellsOrange 2 2 5 4 3" xfId="2800" xr:uid="{B4E85CB0-C799-4E05-BA23-54BBCA35C15C}"/>
    <cellStyle name="CustomCellsOrange 2 2 5 5" xfId="1843" xr:uid="{9FD544D3-5732-4B4F-AA7A-B0E6697DF336}"/>
    <cellStyle name="CustomCellsOrange 2 2 5 5 2" xfId="4985" xr:uid="{36071B9E-D88D-413D-A4E6-462DD5A7379B}"/>
    <cellStyle name="CustomCellsOrange 2 2 5 6" xfId="2788" xr:uid="{0DA956A7-4BC2-4D6B-8A64-DEFB693F050A}"/>
    <cellStyle name="CustomCellsOrange 2 2 6" xfId="923" xr:uid="{CFF489A7-215D-4811-B22E-ED707788CC75}"/>
    <cellStyle name="CustomCellsOrange 2 2 6 2" xfId="2077" xr:uid="{5DB4F663-42E7-49C2-98D2-E3800FB77347}"/>
    <cellStyle name="CustomCellsOrange 2 2 6 2 2" xfId="5219" xr:uid="{D129AA27-8289-4CBC-9838-9BC41230F983}"/>
    <cellStyle name="CustomCellsOrange 2 2 6 3" xfId="3037" xr:uid="{B1D423CD-2FD6-484B-A9B1-4D88F1C1A957}"/>
    <cellStyle name="CustomCellsOrange 2 2 7" xfId="1464" xr:uid="{89CAEE8C-BAA2-47C0-894B-029A5B6C3359}"/>
    <cellStyle name="CustomCellsOrange 2 2 7 2" xfId="2579" xr:uid="{B27A9321-E75B-4219-9B25-4A72A4632A28}"/>
    <cellStyle name="CustomCellsOrange 2 2 7 2 2" xfId="5720" xr:uid="{B9DAA7CD-111E-476E-BA54-370D9016137E}"/>
    <cellStyle name="CustomCellsOrange 2 2 7 3" xfId="3572" xr:uid="{14FF3C5C-0DA3-4C57-8520-2E9E1B7D2F8F}"/>
    <cellStyle name="CustomCellsOrange 2 2 8" xfId="1680" xr:uid="{22CEAA5D-E2C8-42A9-BD1B-EF1FD0B54DDC}"/>
    <cellStyle name="CustomCellsOrange 2 2 8 2" xfId="4822" xr:uid="{88E77498-9D56-4F54-88A4-3103F95630C7}"/>
    <cellStyle name="CustomCellsOrange 2 2 9" xfId="1610" xr:uid="{49DA3BE3-79B5-408B-B840-984CB0448C87}"/>
    <cellStyle name="CustomCellsOrange 2 3" xfId="6333" xr:uid="{031268C0-C5A1-42AB-973C-FF09E91694E3}"/>
    <cellStyle name="CustomCellsOrange 3" xfId="267" xr:uid="{2F444DA7-E5BF-4F7E-9E5B-EE133F21B952}"/>
    <cellStyle name="CustomCellsOrange 3 2" xfId="606" xr:uid="{FA17B14A-A97D-4923-833F-C0B9197733B9}"/>
    <cellStyle name="CustomCellsOrange 3 2 2" xfId="1281" xr:uid="{3EC7DC0D-8225-495C-9955-C5DBD1CE79E5}"/>
    <cellStyle name="CustomCellsOrange 3 2 2 2" xfId="951" xr:uid="{7F9AFBC1-95F9-433C-A6C7-F89A8D88F532}"/>
    <cellStyle name="CustomCellsOrange 3 2 2 2 2" xfId="2103" xr:uid="{DB4A77F2-5CFC-4A25-9E7F-C3B7EB6562FD}"/>
    <cellStyle name="CustomCellsOrange 3 2 2 2 2 2" xfId="5245" xr:uid="{5B824E52-7549-4938-A603-0FC5BEECC006}"/>
    <cellStyle name="CustomCellsOrange 3 2 2 2 3" xfId="3065" xr:uid="{4C9B32BD-2F5B-4293-914E-5184DC937797}"/>
    <cellStyle name="CustomCellsOrange 3 2 2 3" xfId="2407" xr:uid="{B67E4620-1949-4983-BFE2-B725165514D3}"/>
    <cellStyle name="CustomCellsOrange 3 2 2 3 2" xfId="5549" xr:uid="{004C5A01-2C47-43AB-BCB0-3B793E0E96F6}"/>
    <cellStyle name="CustomCellsOrange 3 2 2 4" xfId="3389" xr:uid="{CFFBA179-616B-4097-A2AB-0FB87532FE4D}"/>
    <cellStyle name="CustomCellsOrange 3 2 3" xfId="1067" xr:uid="{8179A17E-E9DD-4F28-88E3-727F83B2EAF4}"/>
    <cellStyle name="CustomCellsOrange 3 2 3 2" xfId="2213" xr:uid="{0D5180C6-EEE2-4638-A0D7-F8235EE2A52F}"/>
    <cellStyle name="CustomCellsOrange 3 2 3 2 2" xfId="5355" xr:uid="{349676E0-6249-4687-85F4-AD9E4D9C9B3E}"/>
    <cellStyle name="CustomCellsOrange 3 2 3 3" xfId="3181" xr:uid="{C2D163EF-418F-4D6A-B3BC-2E806F837D0E}"/>
    <cellStyle name="CustomCellsOrange 3 2 4" xfId="742" xr:uid="{C3F83D88-7EE0-452A-A7E6-ABD454E31F7B}"/>
    <cellStyle name="CustomCellsOrange 3 2 4 2" xfId="1909" xr:uid="{A7292523-2A22-4463-AA0D-3A47494DFCE5}"/>
    <cellStyle name="CustomCellsOrange 3 2 4 2 2" xfId="5051" xr:uid="{75518C56-033C-4439-B272-BF25C6D18D0A}"/>
    <cellStyle name="CustomCellsOrange 3 2 4 3" xfId="2856" xr:uid="{33BC7A29-325C-4C84-94FF-B2B7B2CA562B}"/>
    <cellStyle name="CustomCellsOrange 3 2 5" xfId="1785" xr:uid="{60FBFCFF-10F8-4FCA-9F86-CFE55A1AF06A}"/>
    <cellStyle name="CustomCellsOrange 3 2 5 2" xfId="4927" xr:uid="{9D7FF3AC-4FCF-40E2-BE44-D23BAA61AA65}"/>
    <cellStyle name="CustomCellsOrange 3 2 6" xfId="2725" xr:uid="{F9BA6DCE-AAB6-4303-ABF3-9D87360A8F4C}"/>
    <cellStyle name="CustomCellsOrange 3 3" xfId="539" xr:uid="{B4C7AB5E-FACC-4F93-9894-12923F643491}"/>
    <cellStyle name="CustomCellsOrange 3 3 2" xfId="1214" xr:uid="{D2BD2657-348B-4351-8057-DFB0CB29542F}"/>
    <cellStyle name="CustomCellsOrange 3 3 2 2" xfId="790" xr:uid="{BA3F0FC1-0490-49C4-9DFB-42018FC86961}"/>
    <cellStyle name="CustomCellsOrange 3 3 2 2 2" xfId="1952" xr:uid="{4F86C910-DE74-4B55-B56F-19A791F5CE63}"/>
    <cellStyle name="CustomCellsOrange 3 3 2 2 2 2" xfId="5094" xr:uid="{99DE83DE-C1B1-495A-8CD1-1C1783AE6983}"/>
    <cellStyle name="CustomCellsOrange 3 3 2 2 3" xfId="2904" xr:uid="{2056A3A3-141A-4FA2-AFDB-5A2759A0C01B}"/>
    <cellStyle name="CustomCellsOrange 3 3 2 3" xfId="2342" xr:uid="{9F5748A6-0B5F-4E4E-A0A0-3B1321B99576}"/>
    <cellStyle name="CustomCellsOrange 3 3 2 3 2" xfId="5484" xr:uid="{7E21E06B-591E-41A1-80B1-0C36C1E68386}"/>
    <cellStyle name="CustomCellsOrange 3 3 2 4" xfId="3322" xr:uid="{F0035DD9-6909-45F7-AB68-7CA0CF79432B}"/>
    <cellStyle name="CustomCellsOrange 3 3 3" xfId="1000" xr:uid="{7D2BDA29-EEFE-468A-95EC-5894E4242723}"/>
    <cellStyle name="CustomCellsOrange 3 3 3 2" xfId="2148" xr:uid="{1BF8AE09-8249-472E-A03C-BFAE54533920}"/>
    <cellStyle name="CustomCellsOrange 3 3 3 2 2" xfId="5290" xr:uid="{EA8AADC7-569B-4C55-AB6B-FF10744AE331}"/>
    <cellStyle name="CustomCellsOrange 3 3 3 3" xfId="3114" xr:uid="{BF22348E-9A19-4AA8-A914-AA0A0BEACF93}"/>
    <cellStyle name="CustomCellsOrange 3 3 4" xfId="1371" xr:uid="{FF66E004-DB89-4599-8058-23ED4EE11A1C}"/>
    <cellStyle name="CustomCellsOrange 3 3 4 2" xfId="2493" xr:uid="{7F13541B-FFF3-44EE-A2FE-FC40C0060ECC}"/>
    <cellStyle name="CustomCellsOrange 3 3 4 2 2" xfId="5634" xr:uid="{8FF81453-05EC-433A-857F-06EAD4F72839}"/>
    <cellStyle name="CustomCellsOrange 3 3 4 3" xfId="3479" xr:uid="{E502406F-6085-412F-AA95-B381FEB46E41}"/>
    <cellStyle name="CustomCellsOrange 3 3 5" xfId="1720" xr:uid="{62823003-167F-4C99-9D56-0BDBD6CD998F}"/>
    <cellStyle name="CustomCellsOrange 3 3 5 2" xfId="4862" xr:uid="{6A72FCC6-6867-4378-AB80-DC922EA49B37}"/>
    <cellStyle name="CustomCellsOrange 3 3 6" xfId="1619" xr:uid="{90534F32-291B-49D7-B2ED-CFAE5877D2FC}"/>
    <cellStyle name="CustomCellsOrange 3 4" xfId="552" xr:uid="{7FAA9454-D91A-4C2A-BC97-D93A17200C3F}"/>
    <cellStyle name="CustomCellsOrange 3 4 2" xfId="1227" xr:uid="{D5EEECF9-D30F-429B-9DEC-AFD7D95B5A0A}"/>
    <cellStyle name="CustomCellsOrange 3 4 2 2" xfId="800" xr:uid="{9AE922C4-2F96-45BF-98E1-B27ACB3404C1}"/>
    <cellStyle name="CustomCellsOrange 3 4 2 2 2" xfId="1962" xr:uid="{570846B8-4F39-429E-B308-978EC2A719F4}"/>
    <cellStyle name="CustomCellsOrange 3 4 2 2 2 2" xfId="5104" xr:uid="{228032DB-64EC-4085-8F22-AB0C904A7581}"/>
    <cellStyle name="CustomCellsOrange 3 4 2 2 3" xfId="2914" xr:uid="{155E9DE5-468C-4068-B9CF-4BD62D412480}"/>
    <cellStyle name="CustomCellsOrange 3 4 2 3" xfId="2355" xr:uid="{6C3C4DBF-B394-45BE-8441-DE184E3812AF}"/>
    <cellStyle name="CustomCellsOrange 3 4 2 3 2" xfId="5497" xr:uid="{62403D7D-5FC0-4921-AFBA-2400F6D9818D}"/>
    <cellStyle name="CustomCellsOrange 3 4 2 4" xfId="3335" xr:uid="{F93F0D3C-5DE6-4746-9A84-7BCEB71C24DD}"/>
    <cellStyle name="CustomCellsOrange 3 4 3" xfId="1013" xr:uid="{B142C107-7BD9-49CA-BE08-1BEA4CD3E9FB}"/>
    <cellStyle name="CustomCellsOrange 3 4 3 2" xfId="2161" xr:uid="{454E4A56-A738-44A9-A2BA-B14995AD8E9B}"/>
    <cellStyle name="CustomCellsOrange 3 4 3 2 2" xfId="5303" xr:uid="{D722797A-113F-472F-8FFB-A2C71FB25BB1}"/>
    <cellStyle name="CustomCellsOrange 3 4 3 3" xfId="3127" xr:uid="{68F262AC-C0EF-43BD-867C-4BBF1FE06E76}"/>
    <cellStyle name="CustomCellsOrange 3 4 4" xfId="1451" xr:uid="{BD6714E4-EA02-48F1-A985-EE4C64C4E4BC}"/>
    <cellStyle name="CustomCellsOrange 3 4 4 2" xfId="2568" xr:uid="{6CD0B3D8-D73E-4EA1-BB5F-4F5C8BD342B3}"/>
    <cellStyle name="CustomCellsOrange 3 4 4 2 2" xfId="5709" xr:uid="{79C1684E-3315-4159-9AB3-CCEB72FB3181}"/>
    <cellStyle name="CustomCellsOrange 3 4 4 3" xfId="3559" xr:uid="{4981D841-5C7E-4E78-9267-BB759A22DD99}"/>
    <cellStyle name="CustomCellsOrange 3 4 5" xfId="1733" xr:uid="{08492211-42A4-44F2-BE83-CE4B44021A2E}"/>
    <cellStyle name="CustomCellsOrange 3 4 5 2" xfId="4875" xr:uid="{6C79D9B6-8DD6-4996-9C2E-F0ADB12D2640}"/>
    <cellStyle name="CustomCellsOrange 3 4 6" xfId="2671" xr:uid="{6F9D5CAE-C600-4EF2-B5E9-A943B99457FE}"/>
    <cellStyle name="CustomCellsOrange 3 5" xfId="1152" xr:uid="{475BE08B-EE4B-495A-B300-7A321E27C508}"/>
    <cellStyle name="CustomCellsOrange 3 5 2" xfId="1554" xr:uid="{ECD97ADE-7157-4B91-9505-A48C078BC1C0}"/>
    <cellStyle name="CustomCellsOrange 3 5 2 2" xfId="2661" xr:uid="{E1C9FC99-B273-46EF-A210-5C814261A560}"/>
    <cellStyle name="CustomCellsOrange 3 5 2 2 2" xfId="5802" xr:uid="{102DF112-8809-4043-9BC7-056702FECED1}"/>
    <cellStyle name="CustomCellsOrange 3 5 2 3" xfId="3661" xr:uid="{A36269C1-4CFD-4F2F-8F33-349554D376A3}"/>
    <cellStyle name="CustomCellsOrange 3 5 3" xfId="4742" xr:uid="{07D4C24D-5F3C-4F58-913E-AB4C5B278DA7}"/>
    <cellStyle name="CustomCellsOrange 3 6" xfId="829" xr:uid="{D5E1E870-238B-423D-816D-A1839BE63FFB}"/>
    <cellStyle name="CustomCellsOrange 3 6 2" xfId="1989" xr:uid="{4F63C5B8-B026-45E1-9AC7-C1E70604C489}"/>
    <cellStyle name="CustomCellsOrange 3 6 2 2" xfId="5131" xr:uid="{25820FF4-2AD9-4588-9196-0E870379D086}"/>
    <cellStyle name="CustomCellsOrange 3 6 3" xfId="2943" xr:uid="{F4C27697-3D94-4172-A903-2F38779DCF18}"/>
    <cellStyle name="CustomCellsOrange 3 7" xfId="737" xr:uid="{0AD5EB6D-4EA1-4E4E-A3E2-BA993FD7F824}"/>
    <cellStyle name="CustomCellsOrange 3 7 2" xfId="1905" xr:uid="{D74447E9-CD49-4E93-B175-BE88F4FF8DC0}"/>
    <cellStyle name="CustomCellsOrange 3 7 2 2" xfId="5047" xr:uid="{533115F6-89CD-4CBA-BD00-CE48AFBD077B}"/>
    <cellStyle name="CustomCellsOrange 3 7 3" xfId="2851" xr:uid="{CFBC3E95-A00A-4F75-BEA1-53A582854261}"/>
    <cellStyle name="CustomCellsOrange 3 8" xfId="1638" xr:uid="{5F906ED7-B952-418C-BE74-5F2FB3D24179}"/>
    <cellStyle name="CustomCellsOrange 3 8 2" xfId="4783" xr:uid="{D6F34D6D-BFF1-46C5-9DF2-CBED084CFE8E}"/>
    <cellStyle name="CustomCellsOrange 3 9" xfId="1678" xr:uid="{1225C640-2553-431F-AF83-2C7ACD35B43D}"/>
    <cellStyle name="CustomCellsOrange 4" xfId="7026" xr:uid="{F607BF33-2D22-48D3-B629-E2C21A91B106}"/>
    <cellStyle name="CustomizationCells" xfId="23" xr:uid="{499505C3-29D6-40A7-8BCB-323E639E8DB5}"/>
    <cellStyle name="CustomizationCells 2" xfId="410" xr:uid="{264D2371-C129-4E8F-B05D-EEBB3802C51E}"/>
    <cellStyle name="CustomizationCells 2 2" xfId="433" xr:uid="{2E57B9CE-6769-453C-841E-CB5AB7F34645}"/>
    <cellStyle name="CustomizationCells 2 2 2" xfId="503" xr:uid="{5F09A348-3B69-4467-B529-9146ABE09370}"/>
    <cellStyle name="CustomizationCells 2 2 2 2" xfId="669" xr:uid="{E6AB2074-3CA3-4545-B2F0-45926661EB99}"/>
    <cellStyle name="CustomizationCells 2 2 2 2 2" xfId="1343" xr:uid="{B02014D5-25F2-408A-AC8A-09CA9A7DD38E}"/>
    <cellStyle name="CustomizationCells 2 2 2 2 2 2" xfId="922" xr:uid="{C07D688A-9191-4243-9F19-519945DCB3F0}"/>
    <cellStyle name="CustomizationCells 2 2 2 2 2 2 2" xfId="2076" xr:uid="{5189826A-A7D1-4569-82C8-E2718D837D3F}"/>
    <cellStyle name="CustomizationCells 2 2 2 2 2 2 2 2" xfId="5218" xr:uid="{BE747949-78F3-4292-8CA4-CBC04521C83C}"/>
    <cellStyle name="CustomizationCells 2 2 2 2 2 2 3" xfId="3036" xr:uid="{ABDC1B4F-01CB-4EC6-B12A-6C8EDDE68C51}"/>
    <cellStyle name="CustomizationCells 2 2 2 2 2 3" xfId="2465" xr:uid="{EAF103B0-83C4-41F0-9C9E-D3064B06834F}"/>
    <cellStyle name="CustomizationCells 2 2 2 2 2 3 2" xfId="5607" xr:uid="{8D66DDFF-E021-4700-A47E-B0A97965D8F3}"/>
    <cellStyle name="CustomizationCells 2 2 2 2 2 4" xfId="3451" xr:uid="{B8BD7D49-E7D3-4714-854B-98D537D04492}"/>
    <cellStyle name="CustomizationCells 2 2 2 2 3" xfId="1129" xr:uid="{5A487FF6-C01C-4BBB-BC54-D9A08364731F}"/>
    <cellStyle name="CustomizationCells 2 2 2 2 3 2" xfId="2270" xr:uid="{6F6A2C05-252D-478D-8823-6C17316BA6E7}"/>
    <cellStyle name="CustomizationCells 2 2 2 2 3 2 2" xfId="5412" xr:uid="{FD344B76-51F1-4D5A-832B-DA32A7A1493A}"/>
    <cellStyle name="CustomizationCells 2 2 2 2 3 3" xfId="3243" xr:uid="{58FD299F-A251-4BF9-95FF-F4D426247B59}"/>
    <cellStyle name="CustomizationCells 2 2 2 2 4" xfId="1409" xr:uid="{8455A39E-58DF-4D07-AA9E-D9DCD7F07A35}"/>
    <cellStyle name="CustomizationCells 2 2 2 2 4 2" xfId="2528" xr:uid="{4D48AD17-0F0A-47E7-AAD2-D64CAAA1C3F5}"/>
    <cellStyle name="CustomizationCells 2 2 2 2 4 2 2" xfId="5669" xr:uid="{76E852ED-27E1-4B24-AFC9-187B8B70970C}"/>
    <cellStyle name="CustomizationCells 2 2 2 2 4 3" xfId="3517" xr:uid="{2E5DD0E1-72DA-4ADD-9C98-4444024E8DC6}"/>
    <cellStyle name="CustomizationCells 2 2 2 2 5" xfId="1842" xr:uid="{D2AC2230-6DBB-417D-BCF7-D59CEA9FB0A8}"/>
    <cellStyle name="CustomizationCells 2 2 2 2 5 2" xfId="4984" xr:uid="{41FE48AF-9B15-4F08-89BB-9FE29E54C52B}"/>
    <cellStyle name="CustomizationCells 2 2 2 2 6" xfId="2787" xr:uid="{189B93EF-B14E-444D-922F-6BA5F84D640D}"/>
    <cellStyle name="CustomizationCells 2 2 2 3" xfId="6457" xr:uid="{8C0F0654-02E7-4310-B39C-CE172240D1D0}"/>
    <cellStyle name="CustomizationCells 2 2 3" xfId="652" xr:uid="{82E17BF1-4545-486F-97CA-FFC19019D155}"/>
    <cellStyle name="CustomizationCells 2 2 3 2" xfId="1327" xr:uid="{27F9971B-73A4-4330-897D-39B404EB6DF4}"/>
    <cellStyle name="CustomizationCells 2 2 3 2 2" xfId="750" xr:uid="{C6EAB1FE-6ACE-4F68-AE60-874B26CACB0E}"/>
    <cellStyle name="CustomizationCells 2 2 3 2 2 2" xfId="1917" xr:uid="{34C520E8-8829-4FB1-95FD-0C2D27F4147B}"/>
    <cellStyle name="CustomizationCells 2 2 3 2 2 2 2" xfId="5059" xr:uid="{7C58916E-09D8-4629-BA3B-53252F4CD0B6}"/>
    <cellStyle name="CustomizationCells 2 2 3 2 2 3" xfId="2864" xr:uid="{B6337778-0E10-4C2D-AD5A-6B3BD908E385}"/>
    <cellStyle name="CustomizationCells 2 2 3 2 3" xfId="2451" xr:uid="{9233A0E6-10EF-4DE7-81B9-65980EE9034F}"/>
    <cellStyle name="CustomizationCells 2 2 3 2 3 2" xfId="5593" xr:uid="{F0A6D11C-A036-4AB4-8DB9-D0C759AA6C3D}"/>
    <cellStyle name="CustomizationCells 2 2 3 2 4" xfId="3435" xr:uid="{DD52FCAE-60F6-488D-8AE8-8CB50F19AA77}"/>
    <cellStyle name="CustomizationCells 2 2 3 3" xfId="1113" xr:uid="{C18B376C-F21B-41DD-9520-422554FCC394}"/>
    <cellStyle name="CustomizationCells 2 2 3 3 2" xfId="2256" xr:uid="{51308798-3449-43E1-8B73-9EB72C93A1CF}"/>
    <cellStyle name="CustomizationCells 2 2 3 3 2 2" xfId="5398" xr:uid="{A2CA86D8-4AA2-4AB2-8B68-CF85776B2578}"/>
    <cellStyle name="CustomizationCells 2 2 3 3 3" xfId="3227" xr:uid="{77CFA805-F63E-448D-B2FD-AC5D2E8C851F}"/>
    <cellStyle name="CustomizationCells 2 2 3 4" xfId="962" xr:uid="{C22D6909-0F49-4125-9C39-0611CD065E3E}"/>
    <cellStyle name="CustomizationCells 2 2 3 4 2" xfId="2114" xr:uid="{0425E2E9-8A96-43B6-8130-B46FE9696E11}"/>
    <cellStyle name="CustomizationCells 2 2 3 4 2 2" xfId="5256" xr:uid="{9EC0D1AA-84B7-476D-9806-C56EC15797A0}"/>
    <cellStyle name="CustomizationCells 2 2 3 4 3" xfId="3076" xr:uid="{B8761386-D562-4BFD-BE43-8A62206666C8}"/>
    <cellStyle name="CustomizationCells 2 2 3 5" xfId="1828" xr:uid="{55539E78-1A90-416B-9C04-AA0076B67A9B}"/>
    <cellStyle name="CustomizationCells 2 2 3 5 2" xfId="4970" xr:uid="{B5BE74DE-94BE-45E5-900C-928D7687DF2D}"/>
    <cellStyle name="CustomizationCells 2 2 3 6" xfId="2771" xr:uid="{A78AB0A9-38AB-4DC2-B779-A98837C5CE0A}"/>
    <cellStyle name="CustomizationCells 2 2 4" xfId="515" xr:uid="{058CD833-30AF-4F65-8FCB-58FC408C6883}"/>
    <cellStyle name="CustomizationCells 2 2 4 2" xfId="1190" xr:uid="{5989499B-19D7-4045-9329-C73FB77FF2CB}"/>
    <cellStyle name="CustomizationCells 2 2 4 2 2" xfId="677" xr:uid="{7E311A9F-D56E-4CEA-BE0D-42276964004B}"/>
    <cellStyle name="CustomizationCells 2 2 4 2 2 2" xfId="1848" xr:uid="{AEFD9312-F7B3-44EA-9982-8574756D9C66}"/>
    <cellStyle name="CustomizationCells 2 2 4 2 2 2 2" xfId="4990" xr:uid="{28F39C9B-3C45-44F2-8325-7A89E00E6EAF}"/>
    <cellStyle name="CustomizationCells 2 2 4 2 2 3" xfId="2793" xr:uid="{A577BE3E-3FF3-481A-92A7-D38D9245581A}"/>
    <cellStyle name="CustomizationCells 2 2 4 2 3" xfId="2321" xr:uid="{C761E391-3830-4786-A1E6-11A185C9E88E}"/>
    <cellStyle name="CustomizationCells 2 2 4 2 3 2" xfId="5463" xr:uid="{BE1ECC25-12E9-486D-82B5-2FF6822F53AF}"/>
    <cellStyle name="CustomizationCells 2 2 4 2 4" xfId="3298" xr:uid="{062B00FB-1AB4-41D5-92FE-1B84FDB1DBB3}"/>
    <cellStyle name="CustomizationCells 2 2 4 3" xfId="976" xr:uid="{CF95B853-1DD8-4030-8390-110611C73A03}"/>
    <cellStyle name="CustomizationCells 2 2 4 3 2" xfId="2127" xr:uid="{B3BF2C00-3559-4C11-BB99-707FD022DA43}"/>
    <cellStyle name="CustomizationCells 2 2 4 3 2 2" xfId="5269" xr:uid="{4DD5D774-6931-4C5C-9595-B05C5C5AA405}"/>
    <cellStyle name="CustomizationCells 2 2 4 3 3" xfId="3090" xr:uid="{D8564EF1-DAF5-4F4D-A226-136956764B19}"/>
    <cellStyle name="CustomizationCells 2 2 4 4" xfId="1419" xr:uid="{85D3FC1E-3731-404E-8F4F-F2071424F209}"/>
    <cellStyle name="CustomizationCells 2 2 4 4 2" xfId="2538" xr:uid="{49A35653-7AE3-4CAB-A226-F612637E39C3}"/>
    <cellStyle name="CustomizationCells 2 2 4 4 2 2" xfId="5679" xr:uid="{F96B1C4D-D1D0-4B92-9D01-572F4DB364E4}"/>
    <cellStyle name="CustomizationCells 2 2 4 4 3" xfId="3527" xr:uid="{CAC0BC5E-814E-4899-99D2-EC313DF05C21}"/>
    <cellStyle name="CustomizationCells 2 2 4 5" xfId="1698" xr:uid="{9C2F9939-0D8B-4854-BFDF-79C495BBC074}"/>
    <cellStyle name="CustomizationCells 2 2 4 5 2" xfId="4840" xr:uid="{5C42017B-CC68-4A48-8F6A-518DE3D56AFA}"/>
    <cellStyle name="CustomizationCells 2 2 4 6" xfId="1609" xr:uid="{FB347891-A70D-4F64-A263-8007B6D7B456}"/>
    <cellStyle name="CustomizationCells 2 2 5" xfId="671" xr:uid="{CDB893DE-0229-40AC-89D9-C0474C269376}"/>
    <cellStyle name="CustomizationCells 2 2 5 2" xfId="1345" xr:uid="{AA92A9D2-E5B3-4F15-8CF2-42EE90EF4684}"/>
    <cellStyle name="CustomizationCells 2 2 5 2 2" xfId="1544" xr:uid="{AB1D9C5D-3D77-4EC0-98DB-E25ED20E426C}"/>
    <cellStyle name="CustomizationCells 2 2 5 2 2 2" xfId="2652" xr:uid="{551E01EB-4873-46C1-B5A6-866C5E6778AF}"/>
    <cellStyle name="CustomizationCells 2 2 5 2 2 2 2" xfId="5793" xr:uid="{775E7641-1A97-48FD-B0B0-4819B80EAD98}"/>
    <cellStyle name="CustomizationCells 2 2 5 2 2 3" xfId="3652" xr:uid="{5C421D09-B09A-41D7-A20E-5D7AC526278C}"/>
    <cellStyle name="CustomizationCells 2 2 5 2 3" xfId="2467" xr:uid="{89285B87-FE27-4EDA-A954-325D96FBF91D}"/>
    <cellStyle name="CustomizationCells 2 2 5 2 3 2" xfId="5609" xr:uid="{EDA27DFD-F3E7-4E3A-93A2-521BB7674148}"/>
    <cellStyle name="CustomizationCells 2 2 5 2 4" xfId="3453" xr:uid="{B75BA5DA-6DD2-4F5B-A981-85B4615C4053}"/>
    <cellStyle name="CustomizationCells 2 2 5 3" xfId="1131" xr:uid="{00BA2B4D-0B9E-4BE8-AC4F-57BBFB2C56C6}"/>
    <cellStyle name="CustomizationCells 2 2 5 3 2" xfId="2272" xr:uid="{FD51DDC7-0F7A-4643-B5E7-2A4FE48F95A0}"/>
    <cellStyle name="CustomizationCells 2 2 5 3 2 2" xfId="5414" xr:uid="{EE45BE05-001F-45E0-9396-3FA139AAAC8F}"/>
    <cellStyle name="CustomizationCells 2 2 5 3 3" xfId="3245" xr:uid="{F75FCC73-87BA-42E4-A59C-812827A1A574}"/>
    <cellStyle name="CustomizationCells 2 2 5 4" xfId="1461" xr:uid="{B9378190-AE64-4531-AA30-D8873FC836E3}"/>
    <cellStyle name="CustomizationCells 2 2 5 4 2" xfId="2576" xr:uid="{D0B86D87-DD62-4AC2-893B-BDDD9ACD0639}"/>
    <cellStyle name="CustomizationCells 2 2 5 4 2 2" xfId="5717" xr:uid="{829EB16D-0949-4D4E-94DC-BB422E82E35E}"/>
    <cellStyle name="CustomizationCells 2 2 5 4 3" xfId="3569" xr:uid="{CC79B32C-7178-4712-9154-C6BA5A933E7A}"/>
    <cellStyle name="CustomizationCells 2 2 5 5" xfId="1844" xr:uid="{2CD251CA-647A-40C6-9767-65A1BF69138E}"/>
    <cellStyle name="CustomizationCells 2 2 5 5 2" xfId="4986" xr:uid="{94DD2254-CA45-409C-B6F0-5F46E5A704DF}"/>
    <cellStyle name="CustomizationCells 2 2 5 6" xfId="2789" xr:uid="{F3DD4C8B-3172-4199-9AB0-9BF1C780BDF1}"/>
    <cellStyle name="CustomizationCells 2 2 6" xfId="924" xr:uid="{C1D05F78-A03B-4B3D-9E36-BF7EF375BA68}"/>
    <cellStyle name="CustomizationCells 2 2 6 2" xfId="2078" xr:uid="{AEC8CB8D-D499-4B2E-863A-ED686CC06D3C}"/>
    <cellStyle name="CustomizationCells 2 2 6 2 2" xfId="5220" xr:uid="{9141596D-CCF8-43B2-8E89-E19758204F8C}"/>
    <cellStyle name="CustomizationCells 2 2 6 3" xfId="3038" xr:uid="{5273E977-5B75-470B-B9FE-BFD75BA15D22}"/>
    <cellStyle name="CustomizationCells 2 2 7" xfId="1477" xr:uid="{FB6A8207-34CF-48D8-B930-5D4C3A976AE6}"/>
    <cellStyle name="CustomizationCells 2 2 7 2" xfId="2591" xr:uid="{90DBE837-CFC7-42F9-B030-3AA1340D8C1D}"/>
    <cellStyle name="CustomizationCells 2 2 7 2 2" xfId="5732" xr:uid="{B3A88B25-40E4-42C8-AF23-D356017FB448}"/>
    <cellStyle name="CustomizationCells 2 2 7 3" xfId="3585" xr:uid="{6914E0EA-6E9B-4370-B647-2BAA8FFDCF34}"/>
    <cellStyle name="CustomizationCells 2 2 8" xfId="1681" xr:uid="{5FA0529D-5860-4BF1-A6F1-DED7E0436B35}"/>
    <cellStyle name="CustomizationCells 2 2 8 2" xfId="4823" xr:uid="{5F69134A-5801-48C8-9834-81FB77C6A1EA}"/>
    <cellStyle name="CustomizationCells 2 2 9" xfId="1581" xr:uid="{B4E3D039-A885-4BC7-96CA-F8BDCBCAB1D9}"/>
    <cellStyle name="CustomizationCells 2 3" xfId="4159" xr:uid="{45F98758-D894-453C-9CBE-0532F5E31791}"/>
    <cellStyle name="CustomizationCells 3" xfId="268" xr:uid="{4DFA7260-2FF5-426E-B557-8B5C5B17549A}"/>
    <cellStyle name="CustomizationCells 3 2" xfId="607" xr:uid="{95EDD004-CDB1-42FE-8179-89B27734573B}"/>
    <cellStyle name="CustomizationCells 3 2 2" xfId="1282" xr:uid="{410E808B-9795-4859-A3EC-E4251B604256}"/>
    <cellStyle name="CustomizationCells 3 2 2 2" xfId="916" xr:uid="{AB3361C0-D72A-4D40-BAAE-32453E97231C}"/>
    <cellStyle name="CustomizationCells 3 2 2 2 2" xfId="2070" xr:uid="{C88466DD-92E7-4B66-8108-6A8EAD26A84B}"/>
    <cellStyle name="CustomizationCells 3 2 2 2 2 2" xfId="5212" xr:uid="{0E4BA8CA-15E9-40CD-93BB-D49577A2A309}"/>
    <cellStyle name="CustomizationCells 3 2 2 2 3" xfId="3030" xr:uid="{74D9D5C4-70DE-417B-9922-AFEC1E3B3383}"/>
    <cellStyle name="CustomizationCells 3 2 2 3" xfId="2408" xr:uid="{EFD7CA0E-E746-410C-A07A-743C263C2B9B}"/>
    <cellStyle name="CustomizationCells 3 2 2 3 2" xfId="5550" xr:uid="{3CD82129-0DFC-4818-98FE-882C3D036C8B}"/>
    <cellStyle name="CustomizationCells 3 2 2 4" xfId="3390" xr:uid="{EFA016E9-7157-4339-9DAF-9825F42B1EC3}"/>
    <cellStyle name="CustomizationCells 3 2 3" xfId="1068" xr:uid="{C3D7A885-28DC-4807-A552-32457187096C}"/>
    <cellStyle name="CustomizationCells 3 2 3 2" xfId="2214" xr:uid="{DFFF0AEB-842A-49F0-B37E-6813974E721F}"/>
    <cellStyle name="CustomizationCells 3 2 3 2 2" xfId="5356" xr:uid="{7DFD7216-2C04-4A0F-9E13-58B259D9D167}"/>
    <cellStyle name="CustomizationCells 3 2 3 3" xfId="3182" xr:uid="{A4D7BC0C-C488-4CD7-8317-408947031CFA}"/>
    <cellStyle name="CustomizationCells 3 2 4" xfId="716" xr:uid="{9A269620-3C02-4EDB-B54C-B7282C66D6F4}"/>
    <cellStyle name="CustomizationCells 3 2 4 2" xfId="1885" xr:uid="{FDD061D6-5530-4DAC-8024-D6102999E39B}"/>
    <cellStyle name="CustomizationCells 3 2 4 2 2" xfId="5027" xr:uid="{0610D85F-3F80-4651-B1EC-A71BEAD9A74B}"/>
    <cellStyle name="CustomizationCells 3 2 4 3" xfId="2830" xr:uid="{7C41C853-1EC7-4AEF-89CD-D6C2A6D624A4}"/>
    <cellStyle name="CustomizationCells 3 2 5" xfId="1786" xr:uid="{452EA62B-D59A-4061-BE49-1F00899F2516}"/>
    <cellStyle name="CustomizationCells 3 2 5 2" xfId="4928" xr:uid="{3156DFF2-6EF9-4109-A562-D5A5BDF24955}"/>
    <cellStyle name="CustomizationCells 3 2 6" xfId="2726" xr:uid="{0FF05BA0-747D-4518-919C-A3F12F75EE6E}"/>
    <cellStyle name="CustomizationCells 3 3" xfId="634" xr:uid="{AE69A888-A835-42BD-B26E-8FD255AA0CC1}"/>
    <cellStyle name="CustomizationCells 3 3 2" xfId="1309" xr:uid="{37EB5771-1AA0-4451-AB20-36867C1F1731}"/>
    <cellStyle name="CustomizationCells 3 3 2 2" xfId="954" xr:uid="{9664BD3C-5970-41D7-A317-160EA531923C}"/>
    <cellStyle name="CustomizationCells 3 3 2 2 2" xfId="2106" xr:uid="{2C3E349A-DAF0-4705-9F28-2A7CF6B0BA78}"/>
    <cellStyle name="CustomizationCells 3 3 2 2 2 2" xfId="5248" xr:uid="{97809EC2-71C8-480E-AFFA-AB0DA9563A16}"/>
    <cellStyle name="CustomizationCells 3 3 2 2 3" xfId="3068" xr:uid="{2485DC8E-A43B-4FA5-8CAE-9E179217D068}"/>
    <cellStyle name="CustomizationCells 3 3 2 3" xfId="2435" xr:uid="{77D171D2-C1D0-4859-A2BE-546BC1F13597}"/>
    <cellStyle name="CustomizationCells 3 3 2 3 2" xfId="5577" xr:uid="{6BF823E1-B6AA-4C6D-984F-C322A197FD93}"/>
    <cellStyle name="CustomizationCells 3 3 2 4" xfId="3417" xr:uid="{C8DD4119-1F9E-49DB-873B-FE8CA6701F9B}"/>
    <cellStyle name="CustomizationCells 3 3 3" xfId="1095" xr:uid="{491B7B66-B25F-4BFB-9627-8DA836C6CE67}"/>
    <cellStyle name="CustomizationCells 3 3 3 2" xfId="2240" xr:uid="{A999E152-42A2-4F0E-BADA-6C2B75FD5D1E}"/>
    <cellStyle name="CustomizationCells 3 3 3 2 2" xfId="5382" xr:uid="{63EAAA4D-E68F-4748-A5C7-609C1F930D5C}"/>
    <cellStyle name="CustomizationCells 3 3 3 3" xfId="3209" xr:uid="{3DE09B26-B7EE-4F23-A0C5-F9FB1F5C723C}"/>
    <cellStyle name="CustomizationCells 3 3 4" xfId="1532" xr:uid="{6DB75543-45E0-401B-A704-A0D7B1C2FC6E}"/>
    <cellStyle name="CustomizationCells 3 3 4 2" xfId="2641" xr:uid="{F0CED49C-8D0C-4BF2-971E-ED7B4D146587}"/>
    <cellStyle name="CustomizationCells 3 3 4 2 2" xfId="5782" xr:uid="{F2615EA5-4D6F-45B4-BFA3-550DCBF94F23}"/>
    <cellStyle name="CustomizationCells 3 3 4 3" xfId="3640" xr:uid="{FFBF77D1-07C4-4668-BFCC-2B00F3584FCC}"/>
    <cellStyle name="CustomizationCells 3 3 5" xfId="1812" xr:uid="{EF71740B-10B7-4F9E-B2FE-F42C6D6580AF}"/>
    <cellStyle name="CustomizationCells 3 3 5 2" xfId="4954" xr:uid="{06EB972B-7AF6-478F-9C36-E98B5947E75C}"/>
    <cellStyle name="CustomizationCells 3 3 6" xfId="2753" xr:uid="{AE863BFF-C424-48C7-900F-C2020C5EB58C}"/>
    <cellStyle name="CustomizationCells 3 4" xfId="554" xr:uid="{44C1648C-750E-42D4-A885-42DD20DBA40F}"/>
    <cellStyle name="CustomizationCells 3 4 2" xfId="1229" xr:uid="{27D313EE-152A-466E-988D-7552D03E352C}"/>
    <cellStyle name="CustomizationCells 3 4 2 2" xfId="880" xr:uid="{71117FC4-6141-4059-A6F8-ECF1D6949388}"/>
    <cellStyle name="CustomizationCells 3 4 2 2 2" xfId="2037" xr:uid="{D3A8493A-A4FD-4FE8-9D55-C2F9039C3B88}"/>
    <cellStyle name="CustomizationCells 3 4 2 2 2 2" xfId="5179" xr:uid="{3DD5BB8F-7436-43CB-98E4-014A2A37F510}"/>
    <cellStyle name="CustomizationCells 3 4 2 2 3" xfId="2994" xr:uid="{105223E8-1273-4285-A515-5817C17140B4}"/>
    <cellStyle name="CustomizationCells 3 4 2 3" xfId="2357" xr:uid="{8F8F834F-C1B8-4CB5-BD4D-4DA0287D718F}"/>
    <cellStyle name="CustomizationCells 3 4 2 3 2" xfId="5499" xr:uid="{B27F578F-C613-4DCE-82AD-BAB792AF4C0E}"/>
    <cellStyle name="CustomizationCells 3 4 2 4" xfId="3337" xr:uid="{9845DF94-CB38-4555-BC1F-9E853AF44755}"/>
    <cellStyle name="CustomizationCells 3 4 3" xfId="1015" xr:uid="{5A50C98A-8F06-4B6C-A085-F32021F7B58E}"/>
    <cellStyle name="CustomizationCells 3 4 3 2" xfId="2163" xr:uid="{3C76D37D-5350-4078-86E7-5632A5514CCA}"/>
    <cellStyle name="CustomizationCells 3 4 3 2 2" xfId="5305" xr:uid="{FB0CC58B-D15F-44CA-A5A8-A78AAA12F1C2}"/>
    <cellStyle name="CustomizationCells 3 4 3 3" xfId="3129" xr:uid="{6409B39C-F790-4A62-9048-1C653CE2068D}"/>
    <cellStyle name="CustomizationCells 3 4 4" xfId="1381" xr:uid="{96DD5968-4D8B-4A71-BC18-BF4F8697F23A}"/>
    <cellStyle name="CustomizationCells 3 4 4 2" xfId="2503" xr:uid="{F558B233-3875-4370-88B9-40B3359AC960}"/>
    <cellStyle name="CustomizationCells 3 4 4 2 2" xfId="5644" xr:uid="{35012FB1-EB08-4B2C-A345-6847938B8423}"/>
    <cellStyle name="CustomizationCells 3 4 4 3" xfId="3489" xr:uid="{7A8BBE76-F7BC-426F-BE01-CC94F242D9AB}"/>
    <cellStyle name="CustomizationCells 3 4 5" xfId="1735" xr:uid="{1B326B28-680E-4914-BBC2-4FF310F2CBE0}"/>
    <cellStyle name="CustomizationCells 3 4 5 2" xfId="4877" xr:uid="{83521DE3-BAD8-473B-B675-B6968605EA75}"/>
    <cellStyle name="CustomizationCells 3 4 6" xfId="2673" xr:uid="{F5E48D28-4CE1-426A-AC27-1424144143BB}"/>
    <cellStyle name="CustomizationCells 3 5" xfId="1153" xr:uid="{9711AC70-7562-452D-9799-FADA6E5A0375}"/>
    <cellStyle name="CustomizationCells 3 5 2" xfId="1555" xr:uid="{F1F95951-CE80-407E-BEDE-31A165192AB8}"/>
    <cellStyle name="CustomizationCells 3 5 2 2" xfId="2662" xr:uid="{07A0D1B6-EF31-4FE8-B2AA-82B778057EEF}"/>
    <cellStyle name="CustomizationCells 3 5 2 2 2" xfId="5803" xr:uid="{D3232B14-D1D7-46A1-8391-38C9B39A4BC8}"/>
    <cellStyle name="CustomizationCells 3 5 2 3" xfId="3662" xr:uid="{CF6814B6-045E-48B9-9315-E1E8BCCCE4E8}"/>
    <cellStyle name="CustomizationCells 3 5 3" xfId="7144" xr:uid="{95A4FE95-0221-4109-888E-60488E5174AE}"/>
    <cellStyle name="CustomizationCells 3 6" xfId="830" xr:uid="{3FC843D1-867F-4EC4-9237-3454D9E78525}"/>
    <cellStyle name="CustomizationCells 3 6 2" xfId="1990" xr:uid="{636C41B6-A092-411B-9F4D-3DFB69EA89C9}"/>
    <cellStyle name="CustomizationCells 3 6 2 2" xfId="5132" xr:uid="{AC8B0AF7-AEA7-417D-AEF9-4AAC244E65AB}"/>
    <cellStyle name="CustomizationCells 3 6 3" xfId="2944" xr:uid="{C07F2D18-FEE2-4826-9A62-EE98D7BD4819}"/>
    <cellStyle name="CustomizationCells 3 7" xfId="1356" xr:uid="{506EAB7F-BA63-4C5E-AB77-715E72EAF9E6}"/>
    <cellStyle name="CustomizationCells 3 7 2" xfId="2478" xr:uid="{9C83C84C-6828-4494-AA7E-206EEB4D35B9}"/>
    <cellStyle name="CustomizationCells 3 7 2 2" xfId="5619" xr:uid="{E3E38B92-9045-4AD3-A25F-98FC0D2EBEE8}"/>
    <cellStyle name="CustomizationCells 3 7 3" xfId="3464" xr:uid="{162741AC-ED55-4E3B-B8A6-E93D287A785E}"/>
    <cellStyle name="CustomizationCells 3 8" xfId="1639" xr:uid="{34CFA611-3604-41CD-A3C2-BD60D83FAB1E}"/>
    <cellStyle name="CustomizationCells 3 8 2" xfId="4784" xr:uid="{A8966B7F-B0D7-4507-95F6-300352AB50EF}"/>
    <cellStyle name="CustomizationCells 3 9" xfId="1589" xr:uid="{2C5BB1F1-4DBD-4580-A3B5-3C93949A8C71}"/>
    <cellStyle name="CustomizationCells 4" xfId="709" xr:uid="{B2B5F481-260D-4FA5-A816-7833E5F62EF1}"/>
    <cellStyle name="CustomizationCells 4 2" xfId="1550" xr:uid="{7ACA861E-F534-41CD-9BAE-4F0D6A340A2E}"/>
    <cellStyle name="CustomizationCells 4 2 2" xfId="2657" xr:uid="{00CF79BE-1F52-47AE-B3C0-7088A0AE98B7}"/>
    <cellStyle name="CustomizationCells 4 2 2 2" xfId="5798" xr:uid="{E964C000-CBC7-41E7-B46E-02D18669E16C}"/>
    <cellStyle name="CustomizationCells 4 2 3" xfId="3657" xr:uid="{48D3E6F7-59CC-42EC-8797-8BCFA2AD0AFF}"/>
    <cellStyle name="CustomizationCells 4 3" xfId="6664" xr:uid="{F5638246-6A50-4A0D-A5FA-681AA2120FD7}"/>
    <cellStyle name="CustomizationCells 5" xfId="7166" xr:uid="{B080F8BC-3A03-4BD9-B949-676F0BDC97E1}"/>
    <cellStyle name="CustomizationGreenCells" xfId="117" xr:uid="{978E048B-1796-4F8B-83F0-EAE67534DAE0}"/>
    <cellStyle name="CustomizationGreenCells 2" xfId="411" xr:uid="{2FBFA887-9C1D-46F6-BE81-A1D012576DD8}"/>
    <cellStyle name="CustomizationGreenCells 2 2" xfId="1549" xr:uid="{19E2162F-18A8-4C60-90C1-1E583425DAB8}"/>
    <cellStyle name="CustomizationGreenCells 2 2 2" xfId="2656" xr:uid="{B99930B1-30DA-4756-94C5-0D476398DEDA}"/>
    <cellStyle name="CustomizationGreenCells 2 2 2 2" xfId="5797" xr:uid="{B6F0ACCA-7A00-43F1-8C06-255A72BE1010}"/>
    <cellStyle name="CustomizationGreenCells 2 2 3" xfId="3656" xr:uid="{39EFFEC4-F84F-4E68-B964-9A1A82966E6C}"/>
    <cellStyle name="CustomizationGreenCells 2 3" xfId="4651" xr:uid="{235239CE-D765-439C-A4A3-058F91AB213D}"/>
    <cellStyle name="CustomizationGreenCells 3" xfId="269" xr:uid="{6AB1BAB6-7986-4915-B8C7-F596F5BE7748}"/>
    <cellStyle name="CustomizationGreenCells 3 2" xfId="608" xr:uid="{171C6F7C-AE6D-491E-B7EF-EF045E812466}"/>
    <cellStyle name="CustomizationGreenCells 3 2 2" xfId="1283" xr:uid="{8A7595DB-2785-45A4-9497-0388F3BC83FD}"/>
    <cellStyle name="CustomizationGreenCells 3 2 2 2" xfId="787" xr:uid="{A4535532-C849-443D-B1EC-00AAE2BD9320}"/>
    <cellStyle name="CustomizationGreenCells 3 2 2 2 2" xfId="1949" xr:uid="{13D290D1-851D-417C-B31B-2930AF09468B}"/>
    <cellStyle name="CustomizationGreenCells 3 2 2 2 2 2" xfId="5091" xr:uid="{5D5AC622-4049-426E-BB35-8D59D85FB2D7}"/>
    <cellStyle name="CustomizationGreenCells 3 2 2 2 3" xfId="2901" xr:uid="{0F1B2DE1-76E4-49CB-B3B2-55378EC0E61A}"/>
    <cellStyle name="CustomizationGreenCells 3 2 2 3" xfId="2409" xr:uid="{74ED983F-FFCF-400E-8069-49B6ABA1E97F}"/>
    <cellStyle name="CustomizationGreenCells 3 2 2 3 2" xfId="5551" xr:uid="{4D8C7953-2C3D-4DB4-B85C-291694129C61}"/>
    <cellStyle name="CustomizationGreenCells 3 2 2 4" xfId="3391" xr:uid="{0D314204-BFB7-49F5-A3FD-1B867071785C}"/>
    <cellStyle name="CustomizationGreenCells 3 2 3" xfId="1069" xr:uid="{0FF924D3-8FE6-4BBB-B86D-A7309E6E8B6E}"/>
    <cellStyle name="CustomizationGreenCells 3 2 3 2" xfId="2215" xr:uid="{B6B05576-FF18-4166-BA59-7040C0C192E1}"/>
    <cellStyle name="CustomizationGreenCells 3 2 3 2 2" xfId="5357" xr:uid="{BC22FCD8-27DE-4142-80E7-A6CCD22E3159}"/>
    <cellStyle name="CustomizationGreenCells 3 2 3 3" xfId="3183" xr:uid="{CC6DCDE4-0FAC-4F28-A22D-FCF952A6E9EC}"/>
    <cellStyle name="CustomizationGreenCells 3 2 4" xfId="1447" xr:uid="{1130C047-D610-48B8-A1F2-3D9AB6EE86DB}"/>
    <cellStyle name="CustomizationGreenCells 3 2 4 2" xfId="2564" xr:uid="{DEB59D99-A759-425D-8AD1-1EF155006AB0}"/>
    <cellStyle name="CustomizationGreenCells 3 2 4 2 2" xfId="5705" xr:uid="{B7BD7079-6E2E-4F5B-A057-684F92010EE0}"/>
    <cellStyle name="CustomizationGreenCells 3 2 4 3" xfId="3555" xr:uid="{A07EB260-293B-4E90-B9B1-2D015779A1DF}"/>
    <cellStyle name="CustomizationGreenCells 3 2 5" xfId="1787" xr:uid="{05AFAFE5-2894-4E21-B153-AD66FF631A88}"/>
    <cellStyle name="CustomizationGreenCells 3 2 5 2" xfId="4929" xr:uid="{CACFE64E-845C-4E47-8C99-5ABE1A5F7114}"/>
    <cellStyle name="CustomizationGreenCells 3 2 6" xfId="2727" xr:uid="{1AE77A9E-9095-4F6B-A4CC-5BAE3DFF424A}"/>
    <cellStyle name="CustomizationGreenCells 3 3" xfId="578" xr:uid="{5B312C46-92B7-4F1C-9BD0-A1993653CA28}"/>
    <cellStyle name="CustomizationGreenCells 3 3 2" xfId="1253" xr:uid="{E365765D-ED77-4F82-8466-704460A02EE0}"/>
    <cellStyle name="CustomizationGreenCells 3 3 2 2" xfId="767" xr:uid="{C7D4219D-D1A2-4E86-AA09-521FED9EA724}"/>
    <cellStyle name="CustomizationGreenCells 3 3 2 2 2" xfId="1931" xr:uid="{E2FC65AA-264C-403C-8980-4FA4D54EA7D7}"/>
    <cellStyle name="CustomizationGreenCells 3 3 2 2 2 2" xfId="5073" xr:uid="{D0CEADCF-08ED-4485-B25B-1183A73B281E}"/>
    <cellStyle name="CustomizationGreenCells 3 3 2 2 3" xfId="2881" xr:uid="{53A50A68-94EA-4AB1-8005-AA89B2EC8FEB}"/>
    <cellStyle name="CustomizationGreenCells 3 3 2 3" xfId="2380" xr:uid="{903AC7E7-3437-4335-8E9E-5B8D4E082804}"/>
    <cellStyle name="CustomizationGreenCells 3 3 2 3 2" xfId="5522" xr:uid="{135E188F-532C-4325-B18A-1751B7C5D72A}"/>
    <cellStyle name="CustomizationGreenCells 3 3 2 4" xfId="3361" xr:uid="{184973B2-949A-4739-B5EA-75312B4F4D1C}"/>
    <cellStyle name="CustomizationGreenCells 3 3 3" xfId="1039" xr:uid="{20EA04E6-18C5-4D5F-9A48-0FBF08A724AF}"/>
    <cellStyle name="CustomizationGreenCells 3 3 3 2" xfId="2186" xr:uid="{3AF58969-04B9-4F32-9443-D7517E3D9F3C}"/>
    <cellStyle name="CustomizationGreenCells 3 3 3 2 2" xfId="5328" xr:uid="{741E2CB8-2A30-4F83-A7FF-9FEBCE35D80D}"/>
    <cellStyle name="CustomizationGreenCells 3 3 3 3" xfId="3153" xr:uid="{13D287FD-27D4-4FB5-87F6-025FEF8C23BB}"/>
    <cellStyle name="CustomizationGreenCells 3 3 4" xfId="1516" xr:uid="{05E78BA5-D5CB-44E8-8933-B9014E868254}"/>
    <cellStyle name="CustomizationGreenCells 3 3 4 2" xfId="2627" xr:uid="{1461AF24-F2EB-4B4A-AA57-70AF96582086}"/>
    <cellStyle name="CustomizationGreenCells 3 3 4 2 2" xfId="5768" xr:uid="{EB6CB0FA-852C-48F8-8907-380D3C64D4F9}"/>
    <cellStyle name="CustomizationGreenCells 3 3 4 3" xfId="3624" xr:uid="{0435F0D4-F5A8-4455-A466-AD9C05651C3E}"/>
    <cellStyle name="CustomizationGreenCells 3 3 5" xfId="1758" xr:uid="{E6D6C03E-D1B5-49A7-81FB-3DE0560728F6}"/>
    <cellStyle name="CustomizationGreenCells 3 3 5 2" xfId="4900" xr:uid="{7E448A37-63EC-4972-A011-BAA52D898BB5}"/>
    <cellStyle name="CustomizationGreenCells 3 3 6" xfId="2697" xr:uid="{FB64D6A0-885B-438D-A3E6-B8CEEB096708}"/>
    <cellStyle name="CustomizationGreenCells 3 4" xfId="511" xr:uid="{B15CAC8A-A843-4164-9796-C439AA0B4B4C}"/>
    <cellStyle name="CustomizationGreenCells 3 4 2" xfId="1186" xr:uid="{099B5EEB-F0B7-4EF3-9EC0-C6BE24E351E8}"/>
    <cellStyle name="CustomizationGreenCells 3 4 2 2" xfId="894" xr:uid="{B6097D4D-54D6-42ED-A229-29BC14B68395}"/>
    <cellStyle name="CustomizationGreenCells 3 4 2 2 2" xfId="2051" xr:uid="{C5288EF7-FC46-4F93-9AA3-F4BA9433FC5D}"/>
    <cellStyle name="CustomizationGreenCells 3 4 2 2 2 2" xfId="5193" xr:uid="{1F5247F7-D8DD-40E9-BEFF-3D5B4B726549}"/>
    <cellStyle name="CustomizationGreenCells 3 4 2 2 3" xfId="3008" xr:uid="{7C4C72F0-5AFF-450F-B094-B070B5CF9C9D}"/>
    <cellStyle name="CustomizationGreenCells 3 4 2 3" xfId="2317" xr:uid="{22074647-CC91-43D6-BABF-D379D49C4252}"/>
    <cellStyle name="CustomizationGreenCells 3 4 2 3 2" xfId="5459" xr:uid="{B82B4229-F943-444F-84AF-D4F1575F2F66}"/>
    <cellStyle name="CustomizationGreenCells 3 4 2 4" xfId="3294" xr:uid="{BC76A0C6-04D1-4679-B8E6-203B91598A22}"/>
    <cellStyle name="CustomizationGreenCells 3 4 3" xfId="972" xr:uid="{452E85F2-8451-4F17-800A-0B0FF9E9EAAB}"/>
    <cellStyle name="CustomizationGreenCells 3 4 3 2" xfId="2123" xr:uid="{63A6DE0D-E68A-430E-818A-1AA7F4B9B239}"/>
    <cellStyle name="CustomizationGreenCells 3 4 3 2 2" xfId="5265" xr:uid="{415CC0E4-8E30-449D-B38D-89E666FAABB4}"/>
    <cellStyle name="CustomizationGreenCells 3 4 3 3" xfId="3086" xr:uid="{26A992F5-0C1A-4E7F-B10E-FB4E20F69D83}"/>
    <cellStyle name="CustomizationGreenCells 3 4 4" xfId="1444" xr:uid="{F6C4E829-C97A-4748-8642-E4B4201EEC2F}"/>
    <cellStyle name="CustomizationGreenCells 3 4 4 2" xfId="2561" xr:uid="{2FEB5ED7-7BCD-4AE6-A602-1378FBE5A0BA}"/>
    <cellStyle name="CustomizationGreenCells 3 4 4 2 2" xfId="5702" xr:uid="{8DF3283A-5431-4C25-8316-269B9E79C72F}"/>
    <cellStyle name="CustomizationGreenCells 3 4 4 3" xfId="3552" xr:uid="{BBA68F24-7A01-4A58-9C52-6701FF3054ED}"/>
    <cellStyle name="CustomizationGreenCells 3 4 5" xfId="1694" xr:uid="{A3C49306-9D3C-460B-AB95-4F14CE87CE1F}"/>
    <cellStyle name="CustomizationGreenCells 3 4 5 2" xfId="4836" xr:uid="{82C09CAE-F4F7-4F60-8B8A-74D82D38A16D}"/>
    <cellStyle name="CustomizationGreenCells 3 4 6" xfId="1578" xr:uid="{88A619F7-459E-4F2A-A196-8D513B3DEBE0}"/>
    <cellStyle name="CustomizationGreenCells 3 5" xfId="1154" xr:uid="{AC3DF8D8-4A0F-419C-9035-10DF8C5EFA5C}"/>
    <cellStyle name="CustomizationGreenCells 3 5 2" xfId="1556" xr:uid="{E7891EB4-5961-4DCB-9BC0-5DFB454CBB18}"/>
    <cellStyle name="CustomizationGreenCells 3 5 2 2" xfId="2663" xr:uid="{E6481006-8A3D-4D5E-80EB-F1F8EBAF9EAF}"/>
    <cellStyle name="CustomizationGreenCells 3 5 2 2 2" xfId="5804" xr:uid="{B4E8353A-6898-4F7A-BF0F-6552F59CC99A}"/>
    <cellStyle name="CustomizationGreenCells 3 5 2 3" xfId="3663" xr:uid="{049F7EBA-5A61-4D16-A791-54CC6209A808}"/>
    <cellStyle name="CustomizationGreenCells 3 5 3" xfId="6572" xr:uid="{67A1E67C-FC42-4DF6-87DB-45CD1D0A6841}"/>
    <cellStyle name="CustomizationGreenCells 3 6" xfId="831" xr:uid="{5B3C33BC-336B-4DD2-A714-A27D16EA88B4}"/>
    <cellStyle name="CustomizationGreenCells 3 6 2" xfId="1991" xr:uid="{B0ACDD4E-469E-4779-9598-2F82B4898075}"/>
    <cellStyle name="CustomizationGreenCells 3 6 2 2" xfId="5133" xr:uid="{3BDD8E57-C3C3-4DCF-8595-719DE1F07C66}"/>
    <cellStyle name="CustomizationGreenCells 3 6 3" xfId="2945" xr:uid="{62649C4E-7AE6-4D72-B39E-A8DF9A4E2F6E}"/>
    <cellStyle name="CustomizationGreenCells 3 7" xfId="1357" xr:uid="{8F6D4E79-32DC-4EFF-A8AF-F8BA75927FDC}"/>
    <cellStyle name="CustomizationGreenCells 3 7 2" xfId="2479" xr:uid="{F8C26C8B-FF9F-4FD9-8976-65CDA41E9026}"/>
    <cellStyle name="CustomizationGreenCells 3 7 2 2" xfId="5620" xr:uid="{3D1929FC-1F16-4549-A633-8781B3DEAC39}"/>
    <cellStyle name="CustomizationGreenCells 3 7 3" xfId="3465" xr:uid="{5D9290C6-C37D-4881-BC3A-F19F4334D36E}"/>
    <cellStyle name="CustomizationGreenCells 3 8" xfId="1640" xr:uid="{5A5456EE-2791-47C4-9713-BBBE555DBA94}"/>
    <cellStyle name="CustomizationGreenCells 3 8 2" xfId="4785" xr:uid="{2919463F-75F0-4A8E-BAD8-E4705F96F79C}"/>
    <cellStyle name="CustomizationGreenCells 3 9" xfId="1562" xr:uid="{10EAB411-0967-4FBD-853A-B81821201381}"/>
    <cellStyle name="CustomizationGreenCells 4" xfId="4012" xr:uid="{C9D2E31D-A862-4C78-A623-828C79DDC55C}"/>
    <cellStyle name="DocBox_EmptyRow" xfId="20" xr:uid="{68262DF8-1A57-403C-BEBE-D0B2AB85B3F2}"/>
    <cellStyle name="Eingabe" xfId="118" xr:uid="{3C813234-1256-4927-A4B5-B26B5A127E08}"/>
    <cellStyle name="Eingabe 10" xfId="1465" xr:uid="{C0A842D4-F09A-40A6-8EC5-D887B641CBB7}"/>
    <cellStyle name="Eingabe 10 2" xfId="2580" xr:uid="{9EE66C2F-7939-4580-973A-03330C65A54C}"/>
    <cellStyle name="Eingabe 10 2 2" xfId="5721" xr:uid="{A9169E2C-2589-4AE5-B0A5-410CDCD93BBD}"/>
    <cellStyle name="Eingabe 10 2 3" xfId="7019" xr:uid="{5279F49A-B1A5-445E-9ACC-C7F2C1F73295}"/>
    <cellStyle name="Eingabe 10 2 4" xfId="4180" xr:uid="{2538FB6E-EE22-4756-B885-5D43BC99CC81}"/>
    <cellStyle name="Eingabe 10 3" xfId="3573" xr:uid="{6E8F1D01-4FB2-42C1-81E8-F937E7193E8B}"/>
    <cellStyle name="Eingabe 10 3 2" xfId="6461" xr:uid="{8AAF912F-1CC6-4778-9AC3-114FF2518DBC}"/>
    <cellStyle name="Eingabe 10 3 3" xfId="7611" xr:uid="{7F503690-8CC1-4549-98F1-7DC8BAADF867}"/>
    <cellStyle name="Eingabe 10 3 4" xfId="7117" xr:uid="{733AFD51-BA69-456B-A424-E2C439E8A56B}"/>
    <cellStyle name="Eingabe 10 4" xfId="4644" xr:uid="{B2720103-DADD-4022-B0FA-516C1D32FCC1}"/>
    <cellStyle name="Eingabe 10 5" xfId="3949" xr:uid="{8D675947-C661-4DE4-BAF7-D8D67843C0EB}"/>
    <cellStyle name="Eingabe 10 6" xfId="6172" xr:uid="{307D90AD-9BFB-4397-87EC-77DD6C4FD094}"/>
    <cellStyle name="Eingabe 11" xfId="1584" xr:uid="{807C4C4E-BDA0-4110-B705-0E0C7B5AAA5C}"/>
    <cellStyle name="Eingabe 11 2" xfId="4736" xr:uid="{385C89CC-5642-4AD2-81C0-2AF2FBD6DFD0}"/>
    <cellStyle name="Eingabe 11 3" xfId="3785" xr:uid="{322BBE1A-E843-4EDE-A190-FA5D82ADB6C0}"/>
    <cellStyle name="Eingabe 11 4" xfId="5881" xr:uid="{B70284B1-E5FB-42DB-9186-8FD44666C855}"/>
    <cellStyle name="Eingabe 12" xfId="1651" xr:uid="{820CE2A5-DDE9-44B4-8CA9-678AD92D0022}"/>
    <cellStyle name="Eingabe 12 2" xfId="4796" xr:uid="{AF1EB68B-F2E4-42E9-9FA1-9C87621C1F0A}"/>
    <cellStyle name="Eingabe 12 3" xfId="3703" xr:uid="{01A3B241-06C8-40FB-84D7-5B806D519DE5}"/>
    <cellStyle name="Eingabe 12 4" xfId="7648" xr:uid="{8D24B7E8-5E7B-4DBC-AA11-23B459DA26FE}"/>
    <cellStyle name="Eingabe 13" xfId="3739" xr:uid="{4ECA48F1-98AB-498D-9B07-381EAB5E0100}"/>
    <cellStyle name="Eingabe 14" xfId="4729" xr:uid="{9A1CE3B0-68C2-4768-9FD9-20016926FB25}"/>
    <cellStyle name="Eingabe 15" xfId="7755" xr:uid="{F3D1400A-C6ED-4794-B209-B5A40A8BCCE2}"/>
    <cellStyle name="Eingabe 2" xfId="366" xr:uid="{98369E0E-23B7-41B8-B35D-984657EBB6BF}"/>
    <cellStyle name="Eingabe 3" xfId="412" xr:uid="{9F28FF7E-809B-4EE0-BD85-0EC2C2CD1696}"/>
    <cellStyle name="Eingabe 3 10" xfId="3910" xr:uid="{4D7622CC-4900-46BC-98CF-4F40C0254F73}"/>
    <cellStyle name="Eingabe 3 11" xfId="3938" xr:uid="{57862FAF-CF73-4C3E-8268-60B2DE05F712}"/>
    <cellStyle name="Eingabe 3 12" xfId="7923" xr:uid="{14FB758B-E2AA-4FC4-9F6A-340CF9CC9173}"/>
    <cellStyle name="Eingabe 3 2" xfId="648" xr:uid="{80F4D40F-69A8-4B77-926E-2E35DA6209A0}"/>
    <cellStyle name="Eingabe 3 2 2" xfId="1323" xr:uid="{7F2631BD-A768-430A-B059-90F2EE4A5859}"/>
    <cellStyle name="Eingabe 3 2 2 2" xfId="905" xr:uid="{EB0ED099-6070-42E3-AFA2-B716D907E0EC}"/>
    <cellStyle name="Eingabe 3 2 2 2 2" xfId="2060" xr:uid="{9D83CD50-D6C1-4ECE-A029-E614157A6655}"/>
    <cellStyle name="Eingabe 3 2 2 2 2 2" xfId="5202" xr:uid="{F49A0DB1-4073-4D86-9CC6-5C5928838C56}"/>
    <cellStyle name="Eingabe 3 2 2 2 2 3" xfId="6710" xr:uid="{990A06C7-A107-4CFF-AFF3-193D8321E07B}"/>
    <cellStyle name="Eingabe 3 2 2 2 2 4" xfId="7990" xr:uid="{FB612D10-B668-4D2D-9ACD-75C562CFF7E2}"/>
    <cellStyle name="Eingabe 3 2 2 2 3" xfId="3019" xr:uid="{2E0645AE-7230-4E69-8050-F8210A4EE5C3}"/>
    <cellStyle name="Eingabe 3 2 2 2 3 2" xfId="6056" xr:uid="{B9FAFE9B-EE74-45D3-87DE-F63F78846E1E}"/>
    <cellStyle name="Eingabe 3 2 2 2 3 3" xfId="7287" xr:uid="{0512A665-CF6C-4C9E-8518-4BDE68675F1E}"/>
    <cellStyle name="Eingabe 3 2 2 2 3 4" xfId="6658" xr:uid="{B9FB2881-1843-4A40-83E5-E2E6F43958D7}"/>
    <cellStyle name="Eingabe 3 2 2 2 4" xfId="4235" xr:uid="{03520597-7E35-4786-BA7A-4F553CEFCD9F}"/>
    <cellStyle name="Eingabe 3 2 2 2 5" xfId="3908" xr:uid="{5BAA7903-D79B-4D17-8602-D7F5E89C017F}"/>
    <cellStyle name="Eingabe 3 2 2 2 6" xfId="6734" xr:uid="{58504FF3-BCE7-466F-8407-D2C7C5284725}"/>
    <cellStyle name="Eingabe 3 2 2 3" xfId="2447" xr:uid="{AE615C6B-DE7E-4649-AD61-B835CCDFD68D}"/>
    <cellStyle name="Eingabe 3 2 2 3 2" xfId="5589" xr:uid="{3296B872-71D0-49E9-8B0C-751F906391FF}"/>
    <cellStyle name="Eingabe 3 2 2 3 3" xfId="6943" xr:uid="{F56E57C0-694F-4197-8523-DF4C8F3A08B5}"/>
    <cellStyle name="Eingabe 3 2 2 3 4" xfId="7831" xr:uid="{1706B885-5D6C-433F-A040-301A98D27ED9}"/>
    <cellStyle name="Eingabe 3 2 2 4" xfId="3431" xr:uid="{4DA3A276-D9A8-4867-BB3D-132DA64C585E}"/>
    <cellStyle name="Eingabe 3 2 2 4 2" xfId="6360" xr:uid="{0FCF5B96-3647-4C1C-9E6A-9BD75A4C22BB}"/>
    <cellStyle name="Eingabe 3 2 2 4 3" xfId="7530" xr:uid="{08A789A0-192A-4858-B366-E2F2C79EC722}"/>
    <cellStyle name="Eingabe 3 2 2 4 4" xfId="4083" xr:uid="{C84602B3-5802-4A88-B06C-0D432C8B5F74}"/>
    <cellStyle name="Eingabe 3 2 2 5" xfId="4538" xr:uid="{C2DAC3E3-E97B-484E-BCB5-2B4E60E287F1}"/>
    <cellStyle name="Eingabe 3 2 2 6" xfId="4260" xr:uid="{2FAD2401-E9E2-4646-9FB8-8B0B26538A5B}"/>
    <cellStyle name="Eingabe 3 2 2 7" xfId="3922" xr:uid="{226906A3-5C79-48C3-A1C8-61008FAC9291}"/>
    <cellStyle name="Eingabe 3 2 3" xfId="1109" xr:uid="{1C942B20-4A19-40A5-94F3-AB96ABAF8ED6}"/>
    <cellStyle name="Eingabe 3 2 3 2" xfId="2252" xr:uid="{90DA883B-8228-415D-A550-1B7C3432363B}"/>
    <cellStyle name="Eingabe 3 2 3 2 2" xfId="5394" xr:uid="{B58B0E55-0C05-4E1E-956D-38923BBB41F2}"/>
    <cellStyle name="Eingabe 3 2 3 2 3" xfId="6819" xr:uid="{A3283783-A895-441E-AEC0-A85C854D1C4D}"/>
    <cellStyle name="Eingabe 3 2 3 2 4" xfId="6781" xr:uid="{C636F84F-AF0A-43B5-9243-9B3FC9901765}"/>
    <cellStyle name="Eingabe 3 2 3 3" xfId="3223" xr:uid="{51A84BC8-77A1-42BF-9B90-24EE60A49DA1}"/>
    <cellStyle name="Eingabe 3 2 3 3 2" xfId="6208" xr:uid="{1A58370D-F52D-4EEC-8DBC-E23CD5B7B245}"/>
    <cellStyle name="Eingabe 3 2 3 3 3" xfId="7408" xr:uid="{302A56A3-ECD4-4AE5-B3B9-EA833CDF0729}"/>
    <cellStyle name="Eingabe 3 2 3 3 4" xfId="4602" xr:uid="{AC99753E-7CB2-4E13-9258-52506F8BC821}"/>
    <cellStyle name="Eingabe 3 2 3 4" xfId="4381" xr:uid="{90B608A3-5269-4E66-92D3-0A7391743DC2}"/>
    <cellStyle name="Eingabe 3 2 3 5" xfId="3905" xr:uid="{C9C96657-3C46-49B1-AE0B-FE7CBB5CFB1F}"/>
    <cellStyle name="Eingabe 3 2 3 6" xfId="7504" xr:uid="{9BAFC174-3172-4506-9D62-5DBBE5FD2790}"/>
    <cellStyle name="Eingabe 3 2 4" xfId="694" xr:uid="{5EEE0AF6-92F8-4D63-9AF0-F8C6380DE486}"/>
    <cellStyle name="Eingabe 3 2 4 2" xfId="1864" xr:uid="{BB960103-E2A1-43EC-BBBC-B24560FB34F7}"/>
    <cellStyle name="Eingabe 3 2 4 2 2" xfId="5006" xr:uid="{3E3122E9-6520-4989-8E85-BABE908DF0D3}"/>
    <cellStyle name="Eingabe 3 2 4 2 3" xfId="6578" xr:uid="{6F694ADE-B2B9-49B0-AB3B-54F43744DBBD}"/>
    <cellStyle name="Eingabe 3 2 4 2 4" xfId="3861" xr:uid="{48468769-C04D-42A8-BFB9-7A63E5A0146A}"/>
    <cellStyle name="Eingabe 3 2 4 3" xfId="2810" xr:uid="{E492252F-B3F7-4BB4-9D2D-93011F546A1E}"/>
    <cellStyle name="Eingabe 3 2 4 3 2" xfId="5909" xr:uid="{28B18701-3C17-4AE6-BF3B-7F57853A94CF}"/>
    <cellStyle name="Eingabe 3 2 4 3 3" xfId="7155" xr:uid="{6090E8E2-A4B5-483B-8E30-7932E5BA5996}"/>
    <cellStyle name="Eingabe 3 2 4 3 4" xfId="5829" xr:uid="{407758BE-8475-4EC9-A89D-2931C1533DB7}"/>
    <cellStyle name="Eingabe 3 2 4 4" xfId="4081" xr:uid="{0E094FDB-6B4A-4C44-8FB0-6103EC50E6B5}"/>
    <cellStyle name="Eingabe 3 2 4 5" xfId="6261" xr:uid="{DC1204BE-7BE0-4B73-8A9C-1A279B5D5305}"/>
    <cellStyle name="Eingabe 3 2 4 6" xfId="7759" xr:uid="{624A714A-62B3-4026-99C2-31FB76FBF30E}"/>
    <cellStyle name="Eingabe 3 2 5" xfId="1824" xr:uid="{D7671F09-9B5A-4F5C-9938-D10E80B890BE}"/>
    <cellStyle name="Eingabe 3 2 5 2" xfId="4966" xr:uid="{049B34D4-29EB-4488-89EC-1E288F67716B}"/>
    <cellStyle name="Eingabe 3 2 5 3" xfId="6559" xr:uid="{8D3E5AD5-FE1D-4E5F-A31F-2C4A9345C3B9}"/>
    <cellStyle name="Eingabe 3 2 5 4" xfId="7978" xr:uid="{55B67E93-58CF-4F63-9D0C-02BF1617506C}"/>
    <cellStyle name="Eingabe 3 2 6" xfId="2767" xr:uid="{EE1DDDE1-4C10-4391-8CB8-98F3E6F050E5}"/>
    <cellStyle name="Eingabe 3 2 6 2" xfId="5879" xr:uid="{3E41A606-426B-45DE-B7D2-2D2B56C2395E}"/>
    <cellStyle name="Eingabe 3 2 6 3" xfId="7129" xr:uid="{7C47E816-AA97-43A8-91F2-90B61A4A2EA2}"/>
    <cellStyle name="Eingabe 3 2 6 4" xfId="7401" xr:uid="{9F9256B2-8BD6-4586-B65F-54B9645BE4D4}"/>
    <cellStyle name="Eingabe 3 2 7" xfId="4046" xr:uid="{43D6D66C-E40C-4C73-86E2-9A5CD4087F03}"/>
    <cellStyle name="Eingabe 3 2 8" xfId="3745" xr:uid="{3ADE42FD-4E88-4449-B1F7-FF6A008644CC}"/>
    <cellStyle name="Eingabe 3 2 9" xfId="3700" xr:uid="{5E80DEDD-997D-40D4-A467-0B5B48275394}"/>
    <cellStyle name="Eingabe 3 3" xfId="637" xr:uid="{4C239A85-6282-4210-B1EF-9731ED4F4A67}"/>
    <cellStyle name="Eingabe 3 3 2" xfId="1312" xr:uid="{0DA97595-2FE5-43FC-95C2-825D8A87BDEC}"/>
    <cellStyle name="Eingabe 3 3 2 2" xfId="803" xr:uid="{B831075B-1E87-4A74-9DDF-3EA8BB878B3E}"/>
    <cellStyle name="Eingabe 3 3 2 2 2" xfId="1965" xr:uid="{4841D358-21DE-4C36-8791-B2BF358914D7}"/>
    <cellStyle name="Eingabe 3 3 2 2 2 2" xfId="5107" xr:uid="{F7FA0BC6-D2E6-4C43-83AA-A28F0214B1AC}"/>
    <cellStyle name="Eingabe 3 3 2 2 2 3" xfId="6647" xr:uid="{0AD1084F-390E-4188-A331-F104D5ABCD00}"/>
    <cellStyle name="Eingabe 3 3 2 2 2 4" xfId="6783" xr:uid="{4DE62189-04DC-4F44-B35B-BC72AE4838CB}"/>
    <cellStyle name="Eingabe 3 3 2 2 3" xfId="2917" xr:uid="{809CB845-EBE2-40D0-985D-F4D3B8D78F4B}"/>
    <cellStyle name="Eingabe 3 3 2 2 3 2" xfId="5987" xr:uid="{BEF0B289-C809-440B-806A-6D9988685015}"/>
    <cellStyle name="Eingabe 3 3 2 2 3 3" xfId="7223" xr:uid="{71D4E59F-B8EE-4D15-8B97-39ABA16769DC}"/>
    <cellStyle name="Eingabe 3 3 2 2 3 4" xfId="4560" xr:uid="{AB5489AD-6465-4CDD-BB3D-A6697336F67A}"/>
    <cellStyle name="Eingabe 3 3 2 2 4" xfId="4160" xr:uid="{B1010571-EA99-4EFD-9D8B-F9CC08356445}"/>
    <cellStyle name="Eingabe 3 3 2 2 5" xfId="4601" xr:uid="{B0385997-9060-4B6A-A38E-99E661A8BED2}"/>
    <cellStyle name="Eingabe 3 3 2 2 6" xfId="7709" xr:uid="{83D37D0A-B8CF-48F7-8EC8-80F5B0ECB638}"/>
    <cellStyle name="Eingabe 3 3 2 3" xfId="2437" xr:uid="{DF9333E5-7EA7-45BE-809E-A429AA7AE7D5}"/>
    <cellStyle name="Eingabe 3 3 2 3 2" xfId="5579" xr:uid="{FB4C536E-AB5D-4FD7-8F3C-A5575F27C3C1}"/>
    <cellStyle name="Eingabe 3 3 2 3 3" xfId="6935" xr:uid="{20D71FD4-65E4-4FAA-A7CF-C600AD9F82C7}"/>
    <cellStyle name="Eingabe 3 3 2 3 4" xfId="6321" xr:uid="{E198A49E-F8AD-4708-B69E-76349B8F998B}"/>
    <cellStyle name="Eingabe 3 3 2 4" xfId="3420" xr:uid="{EFEBEB0D-FB0E-4A16-9CE5-A1224F194C5E}"/>
    <cellStyle name="Eingabe 3 3 2 4 2" xfId="6353" xr:uid="{AA39F51A-F884-46EB-B90A-86F6515801C2}"/>
    <cellStyle name="Eingabe 3 3 2 4 3" xfId="7525" xr:uid="{14CE87E4-7781-42E4-A337-EF99E2F809E4}"/>
    <cellStyle name="Eingabe 3 3 2 4 4" xfId="5883" xr:uid="{9753E619-E4DA-4992-A33D-C3E7414639D6}"/>
    <cellStyle name="Eingabe 3 3 2 5" xfId="4531" xr:uid="{1656C950-6611-4505-9681-7ACBE5C9815A}"/>
    <cellStyle name="Eingabe 3 3 2 6" xfId="6250" xr:uid="{9047A873-FB00-4639-A917-31C18031EEAF}"/>
    <cellStyle name="Eingabe 3 3 2 7" xfId="7723" xr:uid="{CF2CD008-58AA-4444-B9CA-2CF42EC442B5}"/>
    <cellStyle name="Eingabe 3 3 3" xfId="1098" xr:uid="{FB16CFCF-1841-440A-ABD5-69BA26DAC51A}"/>
    <cellStyle name="Eingabe 3 3 3 2" xfId="2242" xr:uid="{29526A82-EAAD-4E23-A53D-AB6758378233}"/>
    <cellStyle name="Eingabe 3 3 3 2 2" xfId="5384" xr:uid="{7330C13D-8130-4E18-8CFE-E15D805F8BED}"/>
    <cellStyle name="Eingabe 3 3 3 2 3" xfId="6812" xr:uid="{9C6B7E6B-5FEF-44FB-9595-8F0CCA5BD341}"/>
    <cellStyle name="Eingabe 3 3 3 2 4" xfId="7180" xr:uid="{FDBB8C06-7DC8-42FA-823A-36F864EA0FB4}"/>
    <cellStyle name="Eingabe 3 3 3 3" xfId="3212" xr:uid="{7DD84249-A305-4F2F-9652-7720B9774F97}"/>
    <cellStyle name="Eingabe 3 3 3 3 2" xfId="6202" xr:uid="{C0AB98EB-4D58-4C92-B2D4-E498120F6D27}"/>
    <cellStyle name="Eingabe 3 3 3 3 3" xfId="7402" xr:uid="{920C0B8E-8121-4AA5-B27D-7E03C2C4EA26}"/>
    <cellStyle name="Eingabe 3 3 3 3 4" xfId="7729" xr:uid="{CA4038CC-769D-446F-8E16-0A055AEA631F}"/>
    <cellStyle name="Eingabe 3 3 3 4" xfId="4371" xr:uid="{0317F8A7-AD62-41FB-BBCD-CB374B6B543F}"/>
    <cellStyle name="Eingabe 3 3 3 5" xfId="4662" xr:uid="{44FA8DCC-CBF5-4F22-802C-957E5661348A}"/>
    <cellStyle name="Eingabe 3 3 3 6" xfId="3975" xr:uid="{8E54519F-337B-4118-A18B-706BFEB571B7}"/>
    <cellStyle name="Eingabe 3 3 4" xfId="1411" xr:uid="{518AAED9-5064-4A1C-BC77-0061145B60AE}"/>
    <cellStyle name="Eingabe 3 3 4 2" xfId="2530" xr:uid="{6A485F72-A679-47BE-9BD2-862B3B0666E0}"/>
    <cellStyle name="Eingabe 3 3 4 2 2" xfId="5671" xr:uid="{4D20A527-747B-4702-A18C-7FD7A9AB41D8}"/>
    <cellStyle name="Eingabe 3 3 4 2 3" xfId="6987" xr:uid="{830134CA-C025-4512-9357-48FC35AA606D}"/>
    <cellStyle name="Eingabe 3 3 4 2 4" xfId="7888" xr:uid="{D7A06721-0170-48BA-9AC5-98F838FA422E}"/>
    <cellStyle name="Eingabe 3 3 4 3" xfId="3519" xr:uid="{494D2412-BC68-4778-A6DD-2631ADE66B87}"/>
    <cellStyle name="Eingabe 3 3 4 3 2" xfId="6423" xr:uid="{625207F5-0F2C-44C7-B84D-A075A64F985F}"/>
    <cellStyle name="Eingabe 3 3 4 3 3" xfId="7577" xr:uid="{484F094A-3E37-434B-B1C3-AB68D6C99A21}"/>
    <cellStyle name="Eingabe 3 3 4 3 4" xfId="7904" xr:uid="{F0D63C5B-ED66-43BB-848C-8BF3C71C68B9}"/>
    <cellStyle name="Eingabe 3 3 4 4" xfId="4603" xr:uid="{0DDA6326-B735-45ED-AF21-666A5820479D}"/>
    <cellStyle name="Eingabe 3 3 4 5" xfId="4191" xr:uid="{7DBCBAC0-45C2-43AD-80B7-14A8FAA55265}"/>
    <cellStyle name="Eingabe 3 3 4 6" xfId="7834" xr:uid="{FA2BF0D8-182C-42DD-A3A7-D0C7CB4DC234}"/>
    <cellStyle name="Eingabe 3 3 5" xfId="1814" xr:uid="{E3B0D201-54D1-405C-8B71-05B5D5F793DA}"/>
    <cellStyle name="Eingabe 3 3 5 2" xfId="4956" xr:uid="{51AB234D-3F8D-4FDC-AB87-AE76F18255B3}"/>
    <cellStyle name="Eingabe 3 3 5 3" xfId="6553" xr:uid="{DBF8BCDC-DE2E-4AEB-822C-4A2A21F9DDB2}"/>
    <cellStyle name="Eingabe 3 3 5 4" xfId="6813" xr:uid="{0A973947-B8B1-4E0A-8631-A89D8540B7AF}"/>
    <cellStyle name="Eingabe 3 3 6" xfId="2756" xr:uid="{AD7252E0-579E-4C12-A0D7-33628F7244BD}"/>
    <cellStyle name="Eingabe 3 3 6 2" xfId="5872" xr:uid="{1EF25AAD-8C65-4DF2-9D1D-DD3F6CF28715}"/>
    <cellStyle name="Eingabe 3 3 6 3" xfId="7122" xr:uid="{3B34211C-6FD0-4E7D-AF7D-26B772FD203C}"/>
    <cellStyle name="Eingabe 3 3 6 4" xfId="8022" xr:uid="{6FC71CE1-F1D7-4F73-932B-B5DC10E73B30}"/>
    <cellStyle name="Eingabe 3 3 7" xfId="4041" xr:uid="{53D64B4C-DF36-496F-99A0-21B339BE23D3}"/>
    <cellStyle name="Eingabe 3 3 8" xfId="4676" xr:uid="{F485B117-162E-4346-B63E-AE1E887E9BCA}"/>
    <cellStyle name="Eingabe 3 3 9" xfId="7684" xr:uid="{50BEC590-DE2B-4DF4-9251-26261E3D285C}"/>
    <cellStyle name="Eingabe 3 4" xfId="528" xr:uid="{FBC11614-6131-478F-B492-1C056B3C9CE7}"/>
    <cellStyle name="Eingabe 3 4 2" xfId="1203" xr:uid="{1ACF9B42-D75B-413A-9202-2A559A909174}"/>
    <cellStyle name="Eingabe 3 4 2 2" xfId="853" xr:uid="{666789D6-D6B2-4AFB-86D3-FFD4E1F474B6}"/>
    <cellStyle name="Eingabe 3 4 2 2 2" xfId="2012" xr:uid="{BE23F1ED-8CE5-4E65-BCDD-C500B45A467B}"/>
    <cellStyle name="Eingabe 3 4 2 2 2 2" xfId="5154" xr:uid="{A63D2C1A-95D6-4532-A41D-6409A91CF77A}"/>
    <cellStyle name="Eingabe 3 4 2 2 2 3" xfId="6678" xr:uid="{D62A0C4B-30A2-497C-8E2A-6D52BA1E584A}"/>
    <cellStyle name="Eingabe 3 4 2 2 2 4" xfId="3775" xr:uid="{5EB88C24-2446-4DAE-885C-9C89FAD72884}"/>
    <cellStyle name="Eingabe 3 4 2 2 3" xfId="2967" xr:uid="{6B02AF46-DF34-41F7-A9AB-E443F6B9D629}"/>
    <cellStyle name="Eingabe 3 4 2 2 3 2" xfId="6020" xr:uid="{4B4F72E5-B987-4D23-8727-78097A662BBB}"/>
    <cellStyle name="Eingabe 3 4 2 2 3 3" xfId="7254" xr:uid="{CDDFA6E3-2DCC-497E-8AFB-9B04D90D4C59}"/>
    <cellStyle name="Eingabe 3 4 2 2 3 4" xfId="7639" xr:uid="{49E70A31-C8A7-4724-A489-C48CB5ED361A}"/>
    <cellStyle name="Eingabe 3 4 2 2 4" xfId="4198" xr:uid="{D28C7271-F4ED-4C5A-9601-F53A02093B0C}"/>
    <cellStyle name="Eingabe 3 4 2 2 5" xfId="3823" xr:uid="{14F3778F-A726-4DAF-AC86-8E840802E9A4}"/>
    <cellStyle name="Eingabe 3 4 2 2 6" xfId="7404" xr:uid="{4148A481-29A3-4C1C-8A23-9282BDDAFA9E}"/>
    <cellStyle name="Eingabe 3 4 2 3" xfId="2333" xr:uid="{51555434-2BF6-47CA-8F55-05B523ED71DC}"/>
    <cellStyle name="Eingabe 3 4 2 3 2" xfId="5475" xr:uid="{A1AB25F0-4446-4679-8D6D-14E700E059AA}"/>
    <cellStyle name="Eingabe 3 4 2 3 3" xfId="6872" xr:uid="{8F6B5CDE-BB4A-4B55-9905-772DE8094068}"/>
    <cellStyle name="Eingabe 3 4 2 3 4" xfId="3889" xr:uid="{25E171BD-2111-4B76-9DA9-F5ADC43DBC63}"/>
    <cellStyle name="Eingabe 3 4 2 4" xfId="3311" xr:uid="{0F4F8574-400E-4DA7-9309-3E7932D494EE}"/>
    <cellStyle name="Eingabe 3 4 2 4 2" xfId="6275" xr:uid="{78292D5F-0D8E-4D3F-962C-855F93C7DCDD}"/>
    <cellStyle name="Eingabe 3 4 2 4 3" xfId="7462" xr:uid="{2D98A343-65B6-439E-A819-B6A8FAC8F1C6}"/>
    <cellStyle name="Eingabe 3 4 2 4 4" xfId="4090" xr:uid="{84D698CD-0C6B-4A67-A5D2-3B7DD1FED556}"/>
    <cellStyle name="Eingabe 3 4 2 5" xfId="4448" xr:uid="{9213E846-8FB4-424F-95FD-6500413BE16C}"/>
    <cellStyle name="Eingabe 3 4 2 6" xfId="3819" xr:uid="{8C800532-5352-45FF-B506-8D732AD88BAB}"/>
    <cellStyle name="Eingabe 3 4 2 7" xfId="4516" xr:uid="{38DF92F7-04C2-4F51-AC77-7F4FCDD01CCB}"/>
    <cellStyle name="Eingabe 3 4 3" xfId="989" xr:uid="{5074CC44-CEB2-4E65-B452-861F7BE6B67D}"/>
    <cellStyle name="Eingabe 3 4 3 2" xfId="2139" xr:uid="{A2F85D76-877D-4496-BCBA-DA979A70E741}"/>
    <cellStyle name="Eingabe 3 4 3 2 2" xfId="5281" xr:uid="{497B77F7-F1D5-413F-9332-2EE329E7E205}"/>
    <cellStyle name="Eingabe 3 4 3 2 3" xfId="6753" xr:uid="{0E8FC1F6-43E5-41EF-8567-469B9BE72F56}"/>
    <cellStyle name="Eingabe 3 4 3 2 4" xfId="6991" xr:uid="{DE0CB8D5-A210-4A79-AE99-F3015D7B9DA3}"/>
    <cellStyle name="Eingabe 3 4 3 3" xfId="3103" xr:uid="{6D5F5C34-F522-4E76-8E6C-AE05F76A8F50}"/>
    <cellStyle name="Eingabe 3 4 3 3 2" xfId="6120" xr:uid="{026E5B64-8A10-4872-BE6A-65EB7F17A924}"/>
    <cellStyle name="Eingabe 3 4 3 3 3" xfId="7335" xr:uid="{6786CBED-3A55-41CA-860B-40A4A3B91E1F}"/>
    <cellStyle name="Eingabe 3 4 3 3 4" xfId="4611" xr:uid="{A677BF37-C258-4719-BA0C-10F6C0EFF302}"/>
    <cellStyle name="Eingabe 3 4 3 4" xfId="4294" xr:uid="{3B0B9C95-2A24-4DB2-8098-A73477A1576F}"/>
    <cellStyle name="Eingabe 3 4 3 5" xfId="5832" xr:uid="{0A760780-6534-416D-B769-811CD7E2293C}"/>
    <cellStyle name="Eingabe 3 4 3 6" xfId="4130" xr:uid="{7BED6418-0FFC-44E6-869D-9E4E39429784}"/>
    <cellStyle name="Eingabe 3 4 4" xfId="1490" xr:uid="{312114E7-19A4-4F24-A29E-FEEDC05FD805}"/>
    <cellStyle name="Eingabe 3 4 4 2" xfId="2604" xr:uid="{7A7AB05A-AB9C-486B-BC72-76BC9B77B313}"/>
    <cellStyle name="Eingabe 3 4 4 2 2" xfId="5745" xr:uid="{508421E8-897F-4E4C-91CB-21983F3F3B3D}"/>
    <cellStyle name="Eingabe 3 4 4 2 3" xfId="7038" xr:uid="{A3C054A1-4F44-43E7-846D-BF23A63708F1}"/>
    <cellStyle name="Eingabe 3 4 4 2 4" xfId="4287" xr:uid="{0E6D2297-8D3F-4D10-A157-27F2699D314E}"/>
    <cellStyle name="Eingabe 3 4 4 3" xfId="3598" xr:uid="{CA044B15-0DA1-45A3-847B-17BB9DE81923}"/>
    <cellStyle name="Eingabe 3 4 4 3 2" xfId="6484" xr:uid="{2175AA82-123A-4233-A0A7-77DF679E708E}"/>
    <cellStyle name="Eingabe 3 4 4 3 3" xfId="7630" xr:uid="{1C1CEB0C-AD3E-45A0-AF81-914989FB0B23}"/>
    <cellStyle name="Eingabe 3 4 4 3 4" xfId="7321" xr:uid="{D784B82B-00C1-46D0-AF05-560CF947CA6E}"/>
    <cellStyle name="Eingabe 3 4 4 4" xfId="4666" xr:uid="{8B51FD43-C842-4BBA-BB25-FFD63C1F5077}"/>
    <cellStyle name="Eingabe 3 4 4 5" xfId="3957" xr:uid="{599235F8-3770-4E87-B2F8-FF3A4D09A590}"/>
    <cellStyle name="Eingabe 3 4 4 6" xfId="7859" xr:uid="{B49DD347-36B8-4130-AAEB-3954C78A2546}"/>
    <cellStyle name="Eingabe 3 4 5" xfId="1710" xr:uid="{9235814A-73E8-4093-90F4-48BB6FA7A8FC}"/>
    <cellStyle name="Eingabe 3 4 5 2" xfId="4852" xr:uid="{2239AAF7-3EAF-4344-B2BB-27E9CB14AA90}"/>
    <cellStyle name="Eingabe 3 4 5 3" xfId="4680" xr:uid="{6FA4F5DD-619F-4724-BCCB-4EAC005ABFC3}"/>
    <cellStyle name="Eingabe 3 4 5 4" xfId="7358" xr:uid="{480F5B06-CA46-45BC-9430-D94FD1800C88}"/>
    <cellStyle name="Eingabe 3 4 6" xfId="1669" xr:uid="{A3B20355-72F7-45D4-BDD0-7FF1FF87CEB6}"/>
    <cellStyle name="Eingabe 3 4 6 2" xfId="4812" xr:uid="{945C87AC-94C3-4BCA-B6DC-D8F9B12BF05D}"/>
    <cellStyle name="Eingabe 3 4 6 3" xfId="3884" xr:uid="{A728C0DB-4B04-4EBD-A0C9-A4808C10FFAF}"/>
    <cellStyle name="Eingabe 3 4 6 4" xfId="4316" xr:uid="{8DCAD62B-D8E8-4867-98F9-4FF3F22E477D}"/>
    <cellStyle name="Eingabe 3 4 7" xfId="3961" xr:uid="{FB005F43-5C3E-4007-B9DA-7C1B3E592C5A}"/>
    <cellStyle name="Eingabe 3 4 8" xfId="3896" xr:uid="{8CAEF271-6B15-41DF-BAB2-AA355E73B3ED}"/>
    <cellStyle name="Eingabe 3 4 9" xfId="8019" xr:uid="{B617653B-ECCC-49EA-B7F4-83AC6C1D2487}"/>
    <cellStyle name="Eingabe 3 5" xfId="1171" xr:uid="{57195883-741B-4D9C-A570-505C0772EC3B}"/>
    <cellStyle name="Eingabe 3 5 2" xfId="683" xr:uid="{577D1E5B-2750-48CD-9122-E441A2B9BF02}"/>
    <cellStyle name="Eingabe 3 5 2 2" xfId="1854" xr:uid="{CAB910EB-525F-45EA-AC09-C7C52AACD53F}"/>
    <cellStyle name="Eingabe 3 5 2 2 2" xfId="4996" xr:uid="{FBC8D33A-E19B-4835-B68E-DE0467315542}"/>
    <cellStyle name="Eingabe 3 5 2 2 3" xfId="6575" xr:uid="{CB75B366-23CC-40E6-A766-D46F4FC5345B}"/>
    <cellStyle name="Eingabe 3 5 2 2 4" xfId="3767" xr:uid="{694CBCF2-D5FE-41BA-A56E-674053AC65E5}"/>
    <cellStyle name="Eingabe 3 5 2 3" xfId="2799" xr:uid="{32C086D7-566C-489D-ADE8-DC5ED02EE12A}"/>
    <cellStyle name="Eingabe 3 5 2 3 2" xfId="5900" xr:uid="{D9DFF655-5021-4FBD-86C5-161F181773B8}"/>
    <cellStyle name="Eingabe 3 5 2 3 3" xfId="7147" xr:uid="{25B155EC-1F58-4CC9-B73C-2AB91896FFED}"/>
    <cellStyle name="Eingabe 3 5 2 3 4" xfId="7784" xr:uid="{C461F7F7-A4C5-4798-8BD3-9F8F38652AD2}"/>
    <cellStyle name="Eingabe 3 5 2 4" xfId="4073" xr:uid="{79140E4D-0612-4574-9A1A-722E5353AA3C}"/>
    <cellStyle name="Eingabe 3 5 2 5" xfId="4563" xr:uid="{57CDDE8E-5408-4DE6-860B-60EE01D29D04}"/>
    <cellStyle name="Eingabe 3 5 2 6" xfId="6388" xr:uid="{E3E4030C-4A2A-4E59-B389-01055B3DA31A}"/>
    <cellStyle name="Eingabe 3 5 3" xfId="2302" xr:uid="{EAB1AB48-A83E-4E86-B451-E3AA4D785EB7}"/>
    <cellStyle name="Eingabe 3 5 3 2" xfId="5444" xr:uid="{5D11FB09-5664-49BB-8EEC-92833DEBFDCA}"/>
    <cellStyle name="Eingabe 3 5 3 3" xfId="6856" xr:uid="{6FD274B8-655D-4B5C-9EF0-FA94238D4037}"/>
    <cellStyle name="Eingabe 3 5 3 4" xfId="7005" xr:uid="{493A72F4-8169-481B-A7CE-1F29BEE54FB9}"/>
    <cellStyle name="Eingabe 3 5 4" xfId="3279" xr:uid="{95547613-3168-4FD6-85E0-BDE165E2584B}"/>
    <cellStyle name="Eingabe 3 5 4 2" xfId="6253" xr:uid="{FE2AEA0C-1E9D-4E03-8624-FF6C8B8270EE}"/>
    <cellStyle name="Eingabe 3 5 4 3" xfId="7447" xr:uid="{D83CFA83-1765-4749-A8FD-DF50EE06D90D}"/>
    <cellStyle name="Eingabe 3 5 4 4" xfId="7807" xr:uid="{7F2595C4-C700-4A46-B04F-7212BAE94F40}"/>
    <cellStyle name="Eingabe 3 5 5" xfId="4428" xr:uid="{2D1D19F6-BBC5-4177-BF4E-B25BF3D2543D}"/>
    <cellStyle name="Eingabe 3 5 6" xfId="6000" xr:uid="{BA21D540-501F-4FDE-962F-57D3FAE4F5EE}"/>
    <cellStyle name="Eingabe 3 5 7" xfId="6054" xr:uid="{CA324DE6-0CDB-4F34-8CE7-E89FF5A8431B}"/>
    <cellStyle name="Eingabe 3 6" xfId="919" xr:uid="{7A3BE27D-FD5F-49B3-B26F-9B738A88540E}"/>
    <cellStyle name="Eingabe 3 6 2" xfId="2073" xr:uid="{269FE91E-DC69-48D6-9417-841DA84F226A}"/>
    <cellStyle name="Eingabe 3 6 2 2" xfId="5215" xr:uid="{1224800C-CFC6-49A2-9840-9786C0486A49}"/>
    <cellStyle name="Eingabe 3 6 2 3" xfId="6717" xr:uid="{BA0CC2E8-8F3F-4116-B1DF-ABED209413A6}"/>
    <cellStyle name="Eingabe 3 6 2 4" xfId="4598" xr:uid="{71EDBEC7-2F20-4E1E-B031-62D101FA3A76}"/>
    <cellStyle name="Eingabe 3 6 3" xfId="3033" xr:uid="{13A7E3EB-5461-4F45-9756-2F24BA75604C}"/>
    <cellStyle name="Eingabe 3 6 3 2" xfId="6069" xr:uid="{FA44CC6F-7ED5-46B2-8B65-52489EC2B838}"/>
    <cellStyle name="Eingabe 3 6 3 3" xfId="7296" xr:uid="{89A68504-B87F-40AC-8DAE-DB1EBF64362E}"/>
    <cellStyle name="Eingabe 3 6 3 4" xfId="6796" xr:uid="{E54E776E-CF7C-4FA5-8A3C-4C4945FAFBD7}"/>
    <cellStyle name="Eingabe 3 6 4" xfId="4246" xr:uid="{11472340-68BA-4B23-9616-D8B31533D8B3}"/>
    <cellStyle name="Eingabe 3 6 5" xfId="3725" xr:uid="{540C09FD-2B34-40F7-95F9-21909BEF8C2E}"/>
    <cellStyle name="Eingabe 3 6 6" xfId="7262" xr:uid="{A880D14C-39AC-4302-A31B-2A625B0662B6}"/>
    <cellStyle name="Eingabe 3 7" xfId="814" xr:uid="{C670F02D-7149-4D92-AE7C-52A9E6D9C32C}"/>
    <cellStyle name="Eingabe 3 7 2" xfId="1974" xr:uid="{F352112E-F245-4CBA-9AEF-F75377BC629E}"/>
    <cellStyle name="Eingabe 3 7 2 2" xfId="5116" xr:uid="{5D1F7FFC-0C44-4C0D-8CF4-F38E227C7411}"/>
    <cellStyle name="Eingabe 3 7 2 3" xfId="6655" xr:uid="{40BD4135-9213-43C1-BA01-2280992471E2}"/>
    <cellStyle name="Eingabe 3 7 2 4" xfId="7994" xr:uid="{1BB0222E-869E-410C-97D2-CE9DEC2A05EC}"/>
    <cellStyle name="Eingabe 3 7 3" xfId="2928" xr:uid="{9BA852B9-ED72-4094-9371-A04844824CD5}"/>
    <cellStyle name="Eingabe 3 7 3 2" xfId="5995" xr:uid="{BBE93479-09EE-41C0-9AC3-1C7FF4BB158E}"/>
    <cellStyle name="Eingabe 3 7 3 3" xfId="7231" xr:uid="{C4FD70BC-0959-4F45-A49B-14C4AEAC9A33}"/>
    <cellStyle name="Eingabe 3 7 3 4" xfId="4704" xr:uid="{F67CB280-F3D1-4A98-96E3-83AB1B42B99A}"/>
    <cellStyle name="Eingabe 3 7 4" xfId="4170" xr:uid="{9824D63E-A870-4571-9383-2673F2E52383}"/>
    <cellStyle name="Eingabe 3 7 5" xfId="3679" xr:uid="{61B0ADF5-C1C7-4FDF-86A5-DFF5033FD5DF}"/>
    <cellStyle name="Eingabe 3 7 6" xfId="4365" xr:uid="{7A890D2A-493A-4751-9CA2-BC85F874EEC7}"/>
    <cellStyle name="Eingabe 3 8" xfId="1676" xr:uid="{D2A86C53-DE6D-4CDA-A9DE-52B6F1CE9429}"/>
    <cellStyle name="Eingabe 3 8 2" xfId="4818" xr:uid="{8D863B67-5834-4940-837D-027B11A58FFF}"/>
    <cellStyle name="Eingabe 3 8 3" xfId="3696" xr:uid="{16E823CC-D942-45E7-9A41-503BB30E044D}"/>
    <cellStyle name="Eingabe 3 8 4" xfId="7706" xr:uid="{0243946B-FE44-4B30-A4AD-9AE58C19D3CA}"/>
    <cellStyle name="Eingabe 3 9" xfId="1655" xr:uid="{4B953951-B7CB-4E6F-8D31-D0607808F599}"/>
    <cellStyle name="Eingabe 3 9 2" xfId="4799" xr:uid="{7145FC67-7CBD-4711-8403-C836C19E2754}"/>
    <cellStyle name="Eingabe 3 9 3" xfId="3782" xr:uid="{F6B35C13-9CFF-4376-860F-0BFF07CAFEA3}"/>
    <cellStyle name="Eingabe 3 9 4" xfId="6659" xr:uid="{82B55F40-D2C1-4E17-81EA-2B4801A34221}"/>
    <cellStyle name="Eingabe 4" xfId="271" xr:uid="{810B0A6A-0C9A-4246-960D-09D903EE046A}"/>
    <cellStyle name="Eingabe 4 10" xfId="3827" xr:uid="{E182C88B-1734-4BD1-8126-90E9F2CA3E22}"/>
    <cellStyle name="Eingabe 4 11" xfId="6511" xr:uid="{C6E99419-8445-4234-AB44-DEA5A782FFFC}"/>
    <cellStyle name="Eingabe 4 12" xfId="6751" xr:uid="{5A5C45E3-30CF-4E09-B48B-11936A82DB95}"/>
    <cellStyle name="Eingabe 4 2" xfId="609" xr:uid="{8D32F9B6-7FD6-4A99-95EE-CB754DA48840}"/>
    <cellStyle name="Eingabe 4 2 2" xfId="1284" xr:uid="{669F240C-5299-4334-9D14-EE6FD1AFA97E}"/>
    <cellStyle name="Eingabe 4 2 2 2" xfId="869" xr:uid="{0A199F53-5EF8-4789-B8C7-22968B7E8F7D}"/>
    <cellStyle name="Eingabe 4 2 2 2 2" xfId="2026" xr:uid="{36BCFB02-139F-4579-BFD1-5F0BC75F4FDE}"/>
    <cellStyle name="Eingabe 4 2 2 2 2 2" xfId="5168" xr:uid="{DBC80F72-AD99-406E-BA4A-D40CD0CD51BF}"/>
    <cellStyle name="Eingabe 4 2 2 2 2 3" xfId="6687" xr:uid="{4367A13B-9292-44A3-AFDD-3191ACB1A849}"/>
    <cellStyle name="Eingabe 4 2 2 2 2 4" xfId="4045" xr:uid="{AB05227B-1EB0-4AD7-AE72-671142E22777}"/>
    <cellStyle name="Eingabe 4 2 2 2 3" xfId="2983" xr:uid="{70DD3AEA-8080-46E7-9885-61965292B927}"/>
    <cellStyle name="Eingabe 4 2 2 2 3 2" xfId="6032" xr:uid="{731CE359-1227-4E29-982F-B80C8BF7EF56}"/>
    <cellStyle name="Eingabe 4 2 2 2 3 3" xfId="7266" xr:uid="{A3E5367E-25F4-4A2D-A5C2-9CD9DBD1C5CC}"/>
    <cellStyle name="Eingabe 4 2 2 2 3 4" xfId="6913" xr:uid="{4545DA07-02D1-4D6B-BED2-91F8A0D4283E}"/>
    <cellStyle name="Eingabe 4 2 2 2 4" xfId="4208" xr:uid="{07346B4B-D398-4046-87BD-7EFD7BC7478A}"/>
    <cellStyle name="Eingabe 4 2 2 2 5" xfId="5823" xr:uid="{D255542F-6B6F-407B-8B1E-C24BAE6756CF}"/>
    <cellStyle name="Eingabe 4 2 2 2 6" xfId="6858" xr:uid="{913A6078-87BE-4409-B731-96DD1C75E0B2}"/>
    <cellStyle name="Eingabe 4 2 2 3" xfId="2410" xr:uid="{4DF491F8-D1B9-41C7-AE20-E327E86F4A8C}"/>
    <cellStyle name="Eingabe 4 2 2 3 2" xfId="5552" xr:uid="{58B584AE-5FD9-4131-B683-4E94EB7510F0}"/>
    <cellStyle name="Eingabe 4 2 2 3 3" xfId="6918" xr:uid="{F377A806-49E5-46B8-99B8-657B212BA0CE}"/>
    <cellStyle name="Eingabe 4 2 2 3 4" xfId="6830" xr:uid="{A51FFA11-4CE1-41FD-B8BF-2F77054CFD84}"/>
    <cellStyle name="Eingabe 4 2 2 4" xfId="3392" xr:uid="{EDD20B04-7AAD-4D4F-91B8-51769A0B55D9}"/>
    <cellStyle name="Eingabe 4 2 2 4 2" xfId="6336" xr:uid="{7CEA65C4-B12B-4713-B262-676F6E9EA1C0}"/>
    <cellStyle name="Eingabe 4 2 2 4 3" xfId="7510" xr:uid="{C7FA28DB-1F00-4872-958E-9BD4B6005D7A}"/>
    <cellStyle name="Eingabe 4 2 2 4 4" xfId="6386" xr:uid="{2984919E-4BB5-40D3-8CC2-C14BFF3990AC}"/>
    <cellStyle name="Eingabe 4 2 2 5" xfId="4513" xr:uid="{E0D7563D-76BF-450E-8C28-1154BE1FE9AD}"/>
    <cellStyle name="Eingabe 4 2 2 6" xfId="6114" xr:uid="{9F959475-A732-4186-8595-D511AE02A5C3}"/>
    <cellStyle name="Eingabe 4 2 2 7" xfId="7917" xr:uid="{8038FB87-8F0C-4790-9B3D-BC775FAC78E5}"/>
    <cellStyle name="Eingabe 4 2 3" xfId="1070" xr:uid="{4BBF4A4A-7455-4CB8-980E-E87AC65B9362}"/>
    <cellStyle name="Eingabe 4 2 3 2" xfId="2216" xr:uid="{49C79916-D3C7-46F7-9023-28B82AB10417}"/>
    <cellStyle name="Eingabe 4 2 3 2 2" xfId="5358" xr:uid="{C8220D73-355D-48BF-87A9-078390798FED}"/>
    <cellStyle name="Eingabe 4 2 3 2 3" xfId="6799" xr:uid="{778DCF0C-F326-44CE-98EA-8EE6E576A1D1}"/>
    <cellStyle name="Eingabe 4 2 3 2 4" xfId="3920" xr:uid="{ADD30DE2-695F-4F7C-8885-617C1D8F944F}"/>
    <cellStyle name="Eingabe 4 2 3 3" xfId="3184" xr:uid="{3763A435-039D-4E9A-B4CE-0B1D67D0EE56}"/>
    <cellStyle name="Eingabe 4 2 3 3 2" xfId="6182" xr:uid="{7457ABFF-95A4-4F8D-A33B-2F79956A24A1}"/>
    <cellStyle name="Eingabe 4 2 3 3 3" xfId="7385" xr:uid="{10ABA507-1BCE-4CC6-9B80-9AA1839A29CF}"/>
    <cellStyle name="Eingabe 4 2 3 3 4" xfId="7506" xr:uid="{CA8F12C0-A461-4CA2-A0B1-6BE693CBA9F9}"/>
    <cellStyle name="Eingabe 4 2 3 4" xfId="4351" xr:uid="{881BE4FF-4771-4FE9-B476-51CBB183B8AD}"/>
    <cellStyle name="Eingabe 4 2 3 5" xfId="4558" xr:uid="{731743FA-84EA-4816-AEEF-3D39ABFB88D3}"/>
    <cellStyle name="Eingabe 4 2 3 6" xfId="6561" xr:uid="{9CC915A3-C335-45D9-87E5-E68DBA46A9BD}"/>
    <cellStyle name="Eingabe 4 2 4" xfId="1496" xr:uid="{ED05B943-827F-42A4-90C7-0CBC395C1C4B}"/>
    <cellStyle name="Eingabe 4 2 4 2" xfId="2609" xr:uid="{3D26C5B4-7149-4AEB-9DFE-78FB938B3B46}"/>
    <cellStyle name="Eingabe 4 2 4 2 2" xfId="5750" xr:uid="{54F18AF6-2E0B-43F7-9C85-ED9F423702B1}"/>
    <cellStyle name="Eingabe 4 2 4 2 3" xfId="7040" xr:uid="{31498FA6-1349-434B-B608-243458288CDA}"/>
    <cellStyle name="Eingabe 4 2 4 2 4" xfId="4306" xr:uid="{2D02C36C-3103-40C0-88D7-FBD251BED862}"/>
    <cellStyle name="Eingabe 4 2 4 3" xfId="3604" xr:uid="{153883B3-8043-4A06-94CF-E48836A3494C}"/>
    <cellStyle name="Eingabe 4 2 4 3 2" xfId="6489" xr:uid="{823E16A2-98CD-4850-8681-A21EECB5C42F}"/>
    <cellStyle name="Eingabe 4 2 4 3 3" xfId="7636" xr:uid="{C6CBA132-3B12-4BB5-A9A1-3187B95C389A}"/>
    <cellStyle name="Eingabe 4 2 4 3 4" xfId="8059" xr:uid="{EB82DA3C-004B-4D31-8D89-68501E2C0D17}"/>
    <cellStyle name="Eingabe 4 2 4 4" xfId="4671" xr:uid="{928766C0-56EF-4DBF-A8DC-0D89C0F01592}"/>
    <cellStyle name="Eingabe 4 2 4 5" xfId="4173" xr:uid="{D873CFF1-150F-4E2B-873C-B1E272537594}"/>
    <cellStyle name="Eingabe 4 2 4 6" xfId="6332" xr:uid="{7567985B-F604-4CDE-A0B1-BD49A498AD06}"/>
    <cellStyle name="Eingabe 4 2 5" xfId="1788" xr:uid="{1A5D9CBA-4D32-45E4-B974-712AC1C8D8D6}"/>
    <cellStyle name="Eingabe 4 2 5 2" xfId="4930" xr:uid="{8ED15449-B0A9-4DC2-B623-4967BA712282}"/>
    <cellStyle name="Eingabe 4 2 5 3" xfId="6537" xr:uid="{E15B0EB9-CAB3-4A2F-85A7-F734AAC3C7E5}"/>
    <cellStyle name="Eingabe 4 2 5 4" xfId="8001" xr:uid="{B9E28093-BA82-4BEE-9BCC-2796CC67B0D6}"/>
    <cellStyle name="Eingabe 4 2 6" xfId="2728" xr:uid="{39C3FB13-6B04-41E2-AF3B-333BFA1AFE8D}"/>
    <cellStyle name="Eingabe 4 2 6 2" xfId="5853" xr:uid="{BE3A3393-DD78-4894-8B20-6802505D6B81}"/>
    <cellStyle name="Eingabe 4 2 6 3" xfId="7103" xr:uid="{D6F53923-28DD-4920-9CBD-244ED55FDA83}"/>
    <cellStyle name="Eingabe 4 2 6 4" xfId="3720" xr:uid="{0F6F995F-6FEB-44A5-AA5F-5B2BB797E757}"/>
    <cellStyle name="Eingabe 4 2 7" xfId="4023" xr:uid="{FC32DF78-D9A4-4C04-B671-7849452D874E}"/>
    <cellStyle name="Eingabe 4 2 8" xfId="4048" xr:uid="{D40FA8F4-0729-4FE6-BE14-E10517C652B6}"/>
    <cellStyle name="Eingabe 4 2 9" xfId="7956" xr:uid="{F4D04EE0-441B-48CC-9BB3-86598BA36252}"/>
    <cellStyle name="Eingabe 4 3" xfId="536" xr:uid="{302862C7-8D3B-4998-8A4B-6419768DC1FD}"/>
    <cellStyle name="Eingabe 4 3 2" xfId="1211" xr:uid="{93626257-E14A-4DB0-BA53-0EA8C8A433EC}"/>
    <cellStyle name="Eingabe 4 3 2 2" xfId="731" xr:uid="{0B75D960-985B-41D5-8993-5B4E0CA7040E}"/>
    <cellStyle name="Eingabe 4 3 2 2 2" xfId="1899" xr:uid="{6EDDE742-3D0B-4FF2-A4F7-E33364EF35D1}"/>
    <cellStyle name="Eingabe 4 3 2 2 2 2" xfId="5041" xr:uid="{B04787BF-7214-4792-A218-28E3F809C424}"/>
    <cellStyle name="Eingabe 4 3 2 2 2 3" xfId="6602" xr:uid="{FEF22C7E-1270-4A57-8606-176E691BAA83}"/>
    <cellStyle name="Eingabe 4 3 2 2 2 4" xfId="6061" xr:uid="{E9CB6D84-7866-4220-973A-90E30EDED564}"/>
    <cellStyle name="Eingabe 4 3 2 2 3" xfId="2845" xr:uid="{C918B247-2A59-4C89-9D9D-2E6ADB8BFCC3}"/>
    <cellStyle name="Eingabe 4 3 2 2 3 2" xfId="5934" xr:uid="{0A0CD573-0BDB-42B6-9939-853AA1D82B0C}"/>
    <cellStyle name="Eingabe 4 3 2 2 3 3" xfId="7177" xr:uid="{CD79FFF0-3BFC-4C19-AFDC-0952597D1A34}"/>
    <cellStyle name="Eingabe 4 3 2 2 3 4" xfId="7933" xr:uid="{A96487D6-99ED-4A25-901B-46E26F0FF5E7}"/>
    <cellStyle name="Eingabe 4 3 2 2 4" xfId="4103" xr:uid="{47EA4D4F-0C24-41AE-AD41-9BA3FC05F23F}"/>
    <cellStyle name="Eingabe 4 3 2 2 5" xfId="4182" xr:uid="{21B8EE0D-6942-4BB5-BCE2-36DC4B4FA7C7}"/>
    <cellStyle name="Eingabe 4 3 2 2 6" xfId="3923" xr:uid="{5CB944D1-55C7-4CD1-80B2-D16F77954BC4}"/>
    <cellStyle name="Eingabe 4 3 2 3" xfId="2340" xr:uid="{BA2E3600-092E-4194-A165-FBB81E382FF1}"/>
    <cellStyle name="Eingabe 4 3 2 3 2" xfId="5482" xr:uid="{88228E1F-2A1B-4872-B0DF-25693005E8B0}"/>
    <cellStyle name="Eingabe 4 3 2 3 3" xfId="6876" xr:uid="{A949DEAE-EEB2-4023-9921-903CB3E54429}"/>
    <cellStyle name="Eingabe 4 3 2 3 4" xfId="3843" xr:uid="{447F8877-636D-4CF6-92D1-934FA0587CD1}"/>
    <cellStyle name="Eingabe 4 3 2 4" xfId="3319" xr:uid="{F929F02D-344A-46B6-9AA6-CF85F240D8C2}"/>
    <cellStyle name="Eingabe 4 3 2 4 2" xfId="6281" xr:uid="{5BB2267C-50CE-46FC-932F-29EA01E0F073}"/>
    <cellStyle name="Eingabe 4 3 2 4 3" xfId="7466" xr:uid="{2A8B1ED5-BE8B-4F1C-8335-B989DB3F6CF5}"/>
    <cellStyle name="Eingabe 4 3 2 4 4" xfId="4146" xr:uid="{5F310176-E0F7-4E95-A632-639940EBEB27}"/>
    <cellStyle name="Eingabe 4 3 2 5" xfId="4455" xr:uid="{698B3E28-6818-4289-BA1A-AEF49668EADE}"/>
    <cellStyle name="Eingabe 4 3 2 6" xfId="6203" xr:uid="{1F3B169A-142D-4D1E-A99F-B3C998B47F26}"/>
    <cellStyle name="Eingabe 4 3 2 7" xfId="7379" xr:uid="{2C3D03FE-9FB6-45CA-B471-97E01EEFB2B2}"/>
    <cellStyle name="Eingabe 4 3 3" xfId="997" xr:uid="{8AD47F27-E2BA-4735-99FC-4B2D3CBDDC8E}"/>
    <cellStyle name="Eingabe 4 3 3 2" xfId="2146" xr:uid="{175261C7-402F-4ACE-AD44-F822F6A542B0}"/>
    <cellStyle name="Eingabe 4 3 3 2 2" xfId="5288" xr:uid="{E8048C40-EA1F-47A6-B3C1-DAB527B6FCE0}"/>
    <cellStyle name="Eingabe 4 3 3 2 3" xfId="6758" xr:uid="{1AE9B55D-F29B-4B0F-944D-51F3C259EC53}"/>
    <cellStyle name="Eingabe 4 3 3 2 4" xfId="6642" xr:uid="{AC589D7D-E48F-4169-A89E-DDDF6FD48892}"/>
    <cellStyle name="Eingabe 4 3 3 3" xfId="3111" xr:uid="{2FFAC59C-FD4D-401B-BED2-2E13BE0BE6B7}"/>
    <cellStyle name="Eingabe 4 3 3 3 2" xfId="6125" xr:uid="{84D0F7A5-9E11-4EA0-BB42-5D2AD943D428}"/>
    <cellStyle name="Eingabe 4 3 3 3 3" xfId="7339" xr:uid="{F68EFB57-5AB2-4FC0-A148-70C7F1A0B69E}"/>
    <cellStyle name="Eingabe 4 3 3 3 4" xfId="7626" xr:uid="{6FAC257D-4521-4C7D-93F4-62337474BAF7}"/>
    <cellStyle name="Eingabe 4 3 3 4" xfId="4301" xr:uid="{1D0180FF-1929-4D07-B367-5F0D02C8F61D}"/>
    <cellStyle name="Eingabe 4 3 3 5" xfId="4490" xr:uid="{7ABB80C4-7650-4C57-B286-59158ECF4D2F}"/>
    <cellStyle name="Eingabe 4 3 3 6" xfId="6628" xr:uid="{84A5940A-AAB0-491C-B09B-B2FC67FB9933}"/>
    <cellStyle name="Eingabe 4 3 4" xfId="1493" xr:uid="{8204300B-29B4-4109-AC4F-9A1AE749DF8A}"/>
    <cellStyle name="Eingabe 4 3 4 2" xfId="2606" xr:uid="{3789EE77-5D46-4A82-910E-494021DDA453}"/>
    <cellStyle name="Eingabe 4 3 4 2 2" xfId="5747" xr:uid="{0BEC2112-D1ED-42DE-9FA5-8C262296D101}"/>
    <cellStyle name="Eingabe 4 3 4 2 3" xfId="7039" xr:uid="{6F06B86B-C29D-4987-BBFB-F50ED17C0458}"/>
    <cellStyle name="Eingabe 4 3 4 2 4" xfId="3988" xr:uid="{682A5A9B-8A7A-43F7-A516-48154F5687FF}"/>
    <cellStyle name="Eingabe 4 3 4 3" xfId="3601" xr:uid="{4B52AA3B-C39B-410A-8FF2-9A2E770D466D}"/>
    <cellStyle name="Eingabe 4 3 4 3 2" xfId="6487" xr:uid="{1BB11F0E-4568-45B0-96E2-BF2F1ABEC212}"/>
    <cellStyle name="Eingabe 4 3 4 3 3" xfId="7633" xr:uid="{A775AA76-4E90-48A0-B695-0FE2B747B373}"/>
    <cellStyle name="Eingabe 4 3 4 3 4" xfId="8058" xr:uid="{492C8B44-ABF1-49A1-AF4A-71D75E1E6BA8}"/>
    <cellStyle name="Eingabe 4 3 4 4" xfId="4669" xr:uid="{C5F13C98-108F-41BC-87B1-CCB787E7B01B}"/>
    <cellStyle name="Eingabe 4 3 4 5" xfId="6385" xr:uid="{8B3F4B29-2274-4DFF-95EE-AC626BA8E9AE}"/>
    <cellStyle name="Eingabe 4 3 4 6" xfId="6586" xr:uid="{F76264A8-28BA-4794-ABB3-480EB804DE6F}"/>
    <cellStyle name="Eingabe 4 3 5" xfId="1717" xr:uid="{B0BAE778-4BCB-4360-BDF9-2C7FB602FB49}"/>
    <cellStyle name="Eingabe 4 3 5 2" xfId="4859" xr:uid="{17003A4B-20AE-45D6-A64B-B951C09B9B41}"/>
    <cellStyle name="Eingabe 4 3 5 3" xfId="4037" xr:uid="{84BF699B-C8F1-45F7-AD69-984813807096}"/>
    <cellStyle name="Eingabe 4 3 5 4" xfId="7832" xr:uid="{B0E96047-6E64-4CC2-BB65-40F7C58748A7}"/>
    <cellStyle name="Eingabe 4 3 6" xfId="1620" xr:uid="{E5AE31AD-715E-47EF-B36A-57120431B4F3}"/>
    <cellStyle name="Eingabe 4 3 6 2" xfId="4766" xr:uid="{202F3509-0BE8-4258-84B2-5FD3344CEE06}"/>
    <cellStyle name="Eingabe 4 3 6 3" xfId="6369" xr:uid="{374B2D6D-69BC-427E-9F79-B9C5FC2C57BC}"/>
    <cellStyle name="Eingabe 4 3 6 4" xfId="4505" xr:uid="{C2236776-6C68-4981-BFF1-2B6D36419E8D}"/>
    <cellStyle name="Eingabe 4 3 7" xfId="3967" xr:uid="{3F5A4AF6-4288-43C2-BA0F-54518E9057F7}"/>
    <cellStyle name="Eingabe 4 3 8" xfId="3873" xr:uid="{C8A8A19B-5499-4AB2-995A-893DFC780A0A}"/>
    <cellStyle name="Eingabe 4 3 9" xfId="7863" xr:uid="{DC49DFA1-1939-4B17-BDF0-990E5E7EA6D1}"/>
    <cellStyle name="Eingabe 4 4" xfId="512" xr:uid="{D840B223-4C75-4B5B-9B16-24AAD07580A5}"/>
    <cellStyle name="Eingabe 4 4 2" xfId="1187" xr:uid="{B4ABE039-64E2-448B-8531-E34B3A4177FB}"/>
    <cellStyle name="Eingabe 4 4 2 2" xfId="935" xr:uid="{20D4110C-DC9B-4A3F-8AFB-29FE3D101806}"/>
    <cellStyle name="Eingabe 4 4 2 2 2" xfId="2088" xr:uid="{3C71D44E-9E7A-4E40-BB6D-1BA1F2D33C6A}"/>
    <cellStyle name="Eingabe 4 4 2 2 2 2" xfId="5230" xr:uid="{DFD11418-8882-4E0F-9D4C-DF860A7B5FE5}"/>
    <cellStyle name="Eingabe 4 4 2 2 2 3" xfId="6724" xr:uid="{D6B4C8AC-47EE-4300-8CBD-335CCD1A6956}"/>
    <cellStyle name="Eingabe 4 4 2 2 2 4" xfId="6146" xr:uid="{34BC93F3-A24A-4D59-B6C4-6C902C6C874C}"/>
    <cellStyle name="Eingabe 4 4 2 2 3" xfId="3049" xr:uid="{383D65B3-7AF8-4368-A1DF-CB4243BE6FE2}"/>
    <cellStyle name="Eingabe 4 4 2 2 3 2" xfId="6082" xr:uid="{9190D3D5-F835-4C4D-BF63-20D3D458B11D}"/>
    <cellStyle name="Eingabe 4 4 2 2 3 3" xfId="7304" xr:uid="{B2309673-BDCA-4441-A8B7-7651EEBF3133}"/>
    <cellStyle name="Eingabe 4 4 2 2 3 4" xfId="6446" xr:uid="{24CBBAAE-19BC-409E-BD9E-1E7F87075AFC}"/>
    <cellStyle name="Eingabe 4 4 2 2 4" xfId="4258" xr:uid="{C4AF550F-0DF1-4BC0-8614-9D3128C5197C}"/>
    <cellStyle name="Eingabe 4 4 2 2 5" xfId="6367" xr:uid="{A8083CDF-B284-4464-A06F-B27B72B2C775}"/>
    <cellStyle name="Eingabe 4 4 2 2 6" xfId="4107" xr:uid="{B64F162B-E5D0-4152-9CCE-8212D8B4CE95}"/>
    <cellStyle name="Eingabe 4 4 2 3" xfId="2318" xr:uid="{F37D1BAF-C573-4D67-A3C7-CED441B6466E}"/>
    <cellStyle name="Eingabe 4 4 2 3 2" xfId="5460" xr:uid="{5D7FA434-68AA-4E72-A2CE-C17A8BD3E649}"/>
    <cellStyle name="Eingabe 4 4 2 3 3" xfId="6866" xr:uid="{899AAE0B-D15F-4747-94FF-72BF39FC09F6}"/>
    <cellStyle name="Eingabe 4 4 2 3 4" xfId="7279" xr:uid="{4E305152-BFAB-473D-8C84-98D99F0F4673}"/>
    <cellStyle name="Eingabe 4 4 2 4" xfId="3295" xr:uid="{67E7C3D2-D905-4AE6-8AF2-BF3E71CC9686}"/>
    <cellStyle name="Eingabe 4 4 2 4 2" xfId="6262" xr:uid="{7C23D074-2533-472A-8EB7-7B6918F48BB6}"/>
    <cellStyle name="Eingabe 4 4 2 4 3" xfId="7454" xr:uid="{35BDA0C4-800C-4011-AA1D-80CB2E9B1BD9}"/>
    <cellStyle name="Eingabe 4 4 2 4 4" xfId="6547" xr:uid="{8D642443-1FCF-4F2C-871C-E1CA0C47B212}"/>
    <cellStyle name="Eingabe 4 4 2 5" xfId="4437" xr:uid="{D6A930F4-D2FB-4C8F-8D45-B88570E6C762}"/>
    <cellStyle name="Eingabe 4 4 2 6" xfId="4380" xr:uid="{FD6C24BC-C56A-441B-9615-8C20CB81EEE5}"/>
    <cellStyle name="Eingabe 4 4 2 7" xfId="7730" xr:uid="{10479776-0836-439F-989A-2AA0371A05FF}"/>
    <cellStyle name="Eingabe 4 4 3" xfId="973" xr:uid="{B7810877-3566-4289-A647-3FC4B1DD61A3}"/>
    <cellStyle name="Eingabe 4 4 3 2" xfId="2124" xr:uid="{AE4273BA-76C6-4036-ACFF-AB0969CBC0C0}"/>
    <cellStyle name="Eingabe 4 4 3 2 2" xfId="5266" xr:uid="{AA865712-B470-404A-970B-22D8E5274877}"/>
    <cellStyle name="Eingabe 4 4 3 2 3" xfId="6745" xr:uid="{25E75422-5D31-416F-A0D1-01A3F156BA4B}"/>
    <cellStyle name="Eingabe 4 4 3 2 4" xfId="4526" xr:uid="{B1CE19D6-D466-4971-B2F8-80F64B82CCB9}"/>
    <cellStyle name="Eingabe 4 4 3 3" xfId="3087" xr:uid="{F2A1B994-39A2-46E0-B166-7AB7C9ADFF1B}"/>
    <cellStyle name="Eingabe 4 4 3 3 2" xfId="6109" xr:uid="{27247692-7E6B-4DCC-8494-5E4E8B519474}"/>
    <cellStyle name="Eingabe 4 4 3 3 3" xfId="7325" xr:uid="{B8FF47D8-C0A2-4A14-A9E3-62EC22EC5705}"/>
    <cellStyle name="Eingabe 4 4 3 3 4" xfId="7162" xr:uid="{6D864DEA-E91D-4B1C-A751-970B65A8E873}"/>
    <cellStyle name="Eingabe 4 4 3 4" xfId="4284" xr:uid="{3F163BED-EAFB-40DE-A328-70BD84545088}"/>
    <cellStyle name="Eingabe 4 4 3 5" xfId="6376" xr:uid="{4E47705C-7D28-43F9-9D33-DE7BCB420F35}"/>
    <cellStyle name="Eingabe 4 4 3 6" xfId="6694" xr:uid="{FACFA1A8-FAF7-45B7-B9C6-1F250614C497}"/>
    <cellStyle name="Eingabe 4 4 4" xfId="1479" xr:uid="{04E40585-DA25-480C-A267-73A342D82066}"/>
    <cellStyle name="Eingabe 4 4 4 2" xfId="2593" xr:uid="{1EBA3D35-90A0-4D0E-98E6-B7A33D2370E8}"/>
    <cellStyle name="Eingabe 4 4 4 2 2" xfId="5734" xr:uid="{0D735225-1956-46EF-92CC-1ADCA3FD6425}"/>
    <cellStyle name="Eingabe 4 4 4 2 3" xfId="7029" xr:uid="{75379EC7-5B2F-4833-8772-6297530FA139}"/>
    <cellStyle name="Eingabe 4 4 4 2 4" xfId="6945" xr:uid="{271DEBA0-5F51-4A4F-957B-ADE432586BA1}"/>
    <cellStyle name="Eingabe 4 4 4 3" xfId="3587" xr:uid="{F6A0A2ED-02DB-4DBA-A60B-994FADEB93B4}"/>
    <cellStyle name="Eingabe 4 4 4 3 2" xfId="6473" xr:uid="{BC580F87-81AA-4BA1-B4BB-15DB37DB06A4}"/>
    <cellStyle name="Eingabe 4 4 4 3 3" xfId="7621" xr:uid="{DE88A818-0A8F-42F6-9A64-B32E97C3AF45}"/>
    <cellStyle name="Eingabe 4 4 4 3 4" xfId="4441" xr:uid="{4A2F90FA-96F2-4945-85D6-DA6934575A81}"/>
    <cellStyle name="Eingabe 4 4 4 4" xfId="4656" xr:uid="{5D30FBBF-DBAE-404B-B742-E70F730183A5}"/>
    <cellStyle name="Eingabe 4 4 4 5" xfId="4079" xr:uid="{54CA4467-FEEF-47AB-9123-EBCC705CED24}"/>
    <cellStyle name="Eingabe 4 4 4 6" xfId="7541" xr:uid="{F462E8F7-E322-42E7-86E6-9FFEF79E3F52}"/>
    <cellStyle name="Eingabe 4 4 5" xfId="1695" xr:uid="{4277C73B-FF32-4F6F-BB25-EED7DBB34994}"/>
    <cellStyle name="Eingabe 4 4 5 2" xfId="4837" xr:uid="{2A61344C-6262-4062-BEA2-E1F4E20FABC3}"/>
    <cellStyle name="Eingabe 4 4 5 3" xfId="4165" xr:uid="{99F07F89-2B23-4ED6-B16B-3722FC214221}"/>
    <cellStyle name="Eingabe 4 4 5 4" xfId="7221" xr:uid="{89787D18-7499-4265-AD46-5EABF1B0ABA4}"/>
    <cellStyle name="Eingabe 4 4 6" xfId="1577" xr:uid="{6BC5EBF8-17CB-477D-9910-CC69801A9BAE}"/>
    <cellStyle name="Eingabe 4 4 6 2" xfId="4730" xr:uid="{75C0D148-391D-4ABB-A698-822904991EB5}"/>
    <cellStyle name="Eingabe 4 4 6 3" xfId="3713" xr:uid="{FD65DE8C-04EC-4360-9393-707197AE5468}"/>
    <cellStyle name="Eingabe 4 4 6 4" xfId="7953" xr:uid="{72288223-1E86-4A75-9E1C-1901ADE50320}"/>
    <cellStyle name="Eingabe 4 4 7" xfId="3952" xr:uid="{F6B7B013-DFF3-41EF-88D2-C994578EBF38}"/>
    <cellStyle name="Eingabe 4 4 8" xfId="3774" xr:uid="{23E387CA-1952-46F4-9BAE-3F1CF2B4E49B}"/>
    <cellStyle name="Eingabe 4 4 9" xfId="3903" xr:uid="{37B5C8D1-5F2A-4CC7-B747-66B3D78D06E9}"/>
    <cellStyle name="Eingabe 4 5" xfId="1155" xr:uid="{FE832958-96E8-4230-8BDE-B367F1EC774D}"/>
    <cellStyle name="Eingabe 4 5 2" xfId="743" xr:uid="{06390C68-C20C-4803-90BE-E817BCE5A33A}"/>
    <cellStyle name="Eingabe 4 5 2 2" xfId="1910" xr:uid="{787D2C1A-C11E-44BD-A855-5EB1418C2F08}"/>
    <cellStyle name="Eingabe 4 5 2 2 2" xfId="5052" xr:uid="{BDFE8CE5-7102-4C6E-973C-BF72D92254DC}"/>
    <cellStyle name="Eingabe 4 5 2 2 3" xfId="6609" xr:uid="{DDC1CA9B-D609-4DB9-8954-78D3CA093314}"/>
    <cellStyle name="Eingabe 4 5 2 2 4" xfId="7746" xr:uid="{BF360F66-B318-49EE-B167-9535685FBB8E}"/>
    <cellStyle name="Eingabe 4 5 2 3" xfId="2857" xr:uid="{C89CA8EE-4AA7-412E-A003-30C709DA17F9}"/>
    <cellStyle name="Eingabe 4 5 2 3 2" xfId="5942" xr:uid="{C624CA4B-9B2C-4A06-B994-D061A6DD77BE}"/>
    <cellStyle name="Eingabe 4 5 2 3 3" xfId="7182" xr:uid="{4FE19BE2-733B-49DD-ABAB-CCB758374B02}"/>
    <cellStyle name="Eingabe 4 5 2 3 4" xfId="5842" xr:uid="{738B418E-F10F-424F-B3DD-FB0C8CBD82E9}"/>
    <cellStyle name="Eingabe 4 5 2 4" xfId="4111" xr:uid="{813E739C-0E63-4F74-AEDF-BD775DAE66E2}"/>
    <cellStyle name="Eingabe 4 5 2 5" xfId="4470" xr:uid="{8D738AF4-9CD8-479A-BE49-0388C73C10ED}"/>
    <cellStyle name="Eingabe 4 5 2 6" xfId="6117" xr:uid="{F0741DCC-32B0-4D47-BB4D-1D6D22DBE097}"/>
    <cellStyle name="Eingabe 4 5 3" xfId="2289" xr:uid="{F287EA14-F38D-43A9-A781-6B4DDFAE6BF3}"/>
    <cellStyle name="Eingabe 4 5 3 2" xfId="5431" xr:uid="{3EC86CBC-D250-498A-AA0B-6A0DD92AEF57}"/>
    <cellStyle name="Eingabe 4 5 3 3" xfId="6848" xr:uid="{745520D3-1500-41D5-8F32-68E3EC99C541}"/>
    <cellStyle name="Eingabe 4 5 3 4" xfId="6422" xr:uid="{F7B442F9-80DE-4104-B7AE-68187DA20D61}"/>
    <cellStyle name="Eingabe 4 5 4" xfId="3264" xr:uid="{CA96FC77-0C09-4D91-9042-90E734C2F06C}"/>
    <cellStyle name="Eingabe 4 5 4 2" xfId="6241" xr:uid="{3BA80B93-2DF3-42CC-850A-C5DE85AAA6A9}"/>
    <cellStyle name="Eingabe 4 5 4 3" xfId="7437" xr:uid="{8EE5190B-9269-47FE-91C0-55573AAFABCA}"/>
    <cellStyle name="Eingabe 4 5 4 4" xfId="7686" xr:uid="{B2B60922-AF2A-4DAC-81FE-3243EA42D0B7}"/>
    <cellStyle name="Eingabe 4 5 5" xfId="4415" xr:uid="{53488BEE-7F17-490D-8892-FF1FC25CF5A1}"/>
    <cellStyle name="Eingabe 4 5 6" xfId="4682" xr:uid="{8A2A6A65-6FB2-465B-9A34-B2E2DBF34B3A}"/>
    <cellStyle name="Eingabe 4 5 7" xfId="7947" xr:uid="{970F6C8F-3943-4875-9DEA-5D02D9BDC1BA}"/>
    <cellStyle name="Eingabe 4 6" xfId="833" xr:uid="{EF08E2FD-CE81-42C6-AB53-F5ED1A973B50}"/>
    <cellStyle name="Eingabe 4 6 2" xfId="1993" xr:uid="{924C4653-7A40-44FF-806B-593647FB3D24}"/>
    <cellStyle name="Eingabe 4 6 2 2" xfId="5135" xr:uid="{AE9ED969-1AF3-42C8-B878-4ECCD4D35B80}"/>
    <cellStyle name="Eingabe 4 6 2 3" xfId="6663" xr:uid="{11980B47-A5E7-4C13-A510-DAE507EE7B57}"/>
    <cellStyle name="Eingabe 4 6 2 4" xfId="6374" xr:uid="{E3201BE3-CE29-4CA6-BC47-0C99634522C2}"/>
    <cellStyle name="Eingabe 4 6 3" xfId="2947" xr:uid="{A7D882CF-2174-47F4-BEFD-0CDBE2E5C09A}"/>
    <cellStyle name="Eingabe 4 6 3 2" xfId="6006" xr:uid="{8D9E0433-8AF9-45F7-AD89-C6E32909BA3F}"/>
    <cellStyle name="Eingabe 4 6 3 3" xfId="7240" xr:uid="{E2340468-7BCA-4C0F-A753-E54E23EB3695}"/>
    <cellStyle name="Eingabe 4 6 3 4" xfId="3932" xr:uid="{80AE2D47-90A8-487E-A30A-2E2033F87421}"/>
    <cellStyle name="Eingabe 4 6 4" xfId="4183" xr:uid="{0AD529FF-9713-4026-92BC-5C626870C7BF}"/>
    <cellStyle name="Eingabe 4 6 5" xfId="4765" xr:uid="{30CEA356-A3F0-4BEB-8640-390C2ACEE691}"/>
    <cellStyle name="Eingabe 4 6 6" xfId="7741" xr:uid="{D2DD2DB5-E817-4D5F-A5D9-D8B311DF6C6E}"/>
    <cellStyle name="Eingabe 4 7" xfId="879" xr:uid="{DF399FB1-D316-44B4-9FC5-52B2D4966B38}"/>
    <cellStyle name="Eingabe 4 7 2" xfId="2036" xr:uid="{E38BEA6E-CB5D-458A-A6E7-DD9B39A93FCA}"/>
    <cellStyle name="Eingabe 4 7 2 2" xfId="5178" xr:uid="{06FFE42C-703B-401D-9CAE-B563E7346D2C}"/>
    <cellStyle name="Eingabe 4 7 2 3" xfId="6692" xr:uid="{F25DAE9F-1191-41DF-A0BC-00B307DEC666}"/>
    <cellStyle name="Eingabe 4 7 2 4" xfId="7455" xr:uid="{68906394-6B3E-47FC-B74B-DC7305EF1CFA}"/>
    <cellStyle name="Eingabe 4 7 3" xfId="2993" xr:uid="{54E8EAC0-F260-4449-AF14-4B40CC50E496}"/>
    <cellStyle name="Eingabe 4 7 3 2" xfId="6039" xr:uid="{6952001A-6E83-4B7C-9E1A-0A3B86B52576}"/>
    <cellStyle name="Eingabe 4 7 3 3" xfId="7272" xr:uid="{1FF2A532-EB1D-4277-AE28-8682FFF5E328}"/>
    <cellStyle name="Eingabe 4 7 3 4" xfId="6822" xr:uid="{212A8195-DC74-403B-9045-A05984CC6A5E}"/>
    <cellStyle name="Eingabe 4 7 4" xfId="4215" xr:uid="{34513AFA-504F-4E5C-9B09-B046590C1B24}"/>
    <cellStyle name="Eingabe 4 7 5" xfId="5882" xr:uid="{EC91A64B-E4D8-4565-A172-D90DAED42AE4}"/>
    <cellStyle name="Eingabe 4 7 6" xfId="6469" xr:uid="{8AC759ED-A01B-49D8-BB09-B950F83B1F63}"/>
    <cellStyle name="Eingabe 4 8" xfId="1641" xr:uid="{3942B8E3-2A3A-47CC-A3E3-B6FE4864362A}"/>
    <cellStyle name="Eingabe 4 8 2" xfId="4786" xr:uid="{4BD18157-9EBC-4690-8716-C81551BCE939}"/>
    <cellStyle name="Eingabe 4 8 3" xfId="6470" xr:uid="{753AEF35-71C3-4BDF-A79B-AD7EF7A44EA5}"/>
    <cellStyle name="Eingabe 4 8 4" xfId="7100" xr:uid="{1F5E1622-09FF-400E-9621-DE76EFDF23CB}"/>
    <cellStyle name="Eingabe 4 9" xfId="1656" xr:uid="{BCDD0216-FC25-4F35-A57E-82718836D232}"/>
    <cellStyle name="Eingabe 4 9 2" xfId="4800" xr:uid="{E45BA431-68C2-4ED1-B608-87D37E7A74AB}"/>
    <cellStyle name="Eingabe 4 9 3" xfId="3701" xr:uid="{1EFE9EF0-E0D8-4CA3-A6EB-18C93077D9FD}"/>
    <cellStyle name="Eingabe 4 9 4" xfId="3933" xr:uid="{69389F34-58DC-4145-8E5E-899A94023F1D}"/>
    <cellStyle name="Eingabe 5" xfId="546" xr:uid="{9D564AC4-7BA1-4ABC-AAA2-49262672951B}"/>
    <cellStyle name="Eingabe 5 2" xfId="1221" xr:uid="{7AAC36D5-C08A-419A-AB12-DA6455849DC0}"/>
    <cellStyle name="Eingabe 5 2 2" xfId="759" xr:uid="{894EC815-A286-4803-B2D6-D41ADD64A7DD}"/>
    <cellStyle name="Eingabe 5 2 2 2" xfId="1924" xr:uid="{3123976E-F227-448F-BE58-13FA3BFF60FA}"/>
    <cellStyle name="Eingabe 5 2 2 2 2" xfId="5066" xr:uid="{9B4142B3-7217-4E5E-84A1-B2EFC2202D3E}"/>
    <cellStyle name="Eingabe 5 2 2 2 3" xfId="6621" xr:uid="{C0853C2B-F3C5-4781-BF73-AED1210F8A46}"/>
    <cellStyle name="Eingabe 5 2 2 2 4" xfId="3956" xr:uid="{A56223F5-7207-4F0A-B700-E41369B30249}"/>
    <cellStyle name="Eingabe 5 2 2 3" xfId="2873" xr:uid="{48FE83F3-E603-47B1-8247-F1B6F11F7E88}"/>
    <cellStyle name="Eingabe 5 2 2 3 2" xfId="5956" xr:uid="{E8E552A3-5139-4681-BDAC-589633898FFB}"/>
    <cellStyle name="Eingabe 5 2 2 3 3" xfId="7196" xr:uid="{5E6084BD-04D8-43DA-99EF-5D1E04480BA3}"/>
    <cellStyle name="Eingabe 5 2 2 3 4" xfId="7016" xr:uid="{1F3FCFA7-451B-4241-8BD2-40BF980B1BDE}"/>
    <cellStyle name="Eingabe 5 2 2 4" xfId="4126" xr:uid="{085A70EB-087F-4D31-8533-88D38D847296}"/>
    <cellStyle name="Eingabe 5 2 2 5" xfId="4349" xr:uid="{DF043A90-9475-42ED-AB32-2CB88574E26D}"/>
    <cellStyle name="Eingabe 5 2 2 6" xfId="3858" xr:uid="{8821FD30-BE44-4071-88F9-86A8260076E9}"/>
    <cellStyle name="Eingabe 5 2 3" xfId="2349" xr:uid="{168F87CF-7353-4DB9-9BBC-FD8F7671BD27}"/>
    <cellStyle name="Eingabe 5 2 3 2" xfId="5491" xr:uid="{375ED171-BF1F-4432-981F-A16C040D48EC}"/>
    <cellStyle name="Eingabe 5 2 3 3" xfId="6882" xr:uid="{1102D571-69F8-48F6-ADC6-C5455FE0604F}"/>
    <cellStyle name="Eingabe 5 2 3 4" xfId="8032" xr:uid="{EC86919F-843F-45F6-9643-F01675AE923C}"/>
    <cellStyle name="Eingabe 5 2 4" xfId="3329" xr:uid="{A7B3AE80-984E-414A-8669-29D3F4CD6272}"/>
    <cellStyle name="Eingabe 5 2 4 2" xfId="6288" xr:uid="{DF819FEC-9201-45EF-B027-F88BF40DDB8F}"/>
    <cellStyle name="Eingabe 5 2 4 3" xfId="7471" xr:uid="{C273C3C0-F5A1-4B40-9339-B8DAF294F61E}"/>
    <cellStyle name="Eingabe 5 2 4 4" xfId="7962" xr:uid="{0DE3D3E6-3F0C-4D1C-B533-A070D83F9087}"/>
    <cellStyle name="Eingabe 5 2 5" xfId="4464" xr:uid="{D63D47E7-671C-4B76-82DA-BE5D53D1A43B}"/>
    <cellStyle name="Eingabe 5 2 6" xfId="5918" xr:uid="{973D3DFC-3E34-4DD0-8776-F2E1E2BF0E0C}"/>
    <cellStyle name="Eingabe 5 2 7" xfId="8035" xr:uid="{39476C3D-5DB2-4B24-BDBC-3AB1BEC95742}"/>
    <cellStyle name="Eingabe 5 3" xfId="1007" xr:uid="{83AFEEA3-1572-4C1D-BDE1-2E109599DA6C}"/>
    <cellStyle name="Eingabe 5 3 2" xfId="2155" xr:uid="{61521F5E-6C1E-4CA2-9E23-07EDB3EA8361}"/>
    <cellStyle name="Eingabe 5 3 2 2" xfId="5297" xr:uid="{7DA3C00A-B9DD-445A-A6C0-9C8C444A3C69}"/>
    <cellStyle name="Eingabe 5 3 2 3" xfId="6763" xr:uid="{B56279AF-4B79-42CA-8283-0D0CE4D752C9}"/>
    <cellStyle name="Eingabe 5 3 2 4" xfId="3895" xr:uid="{9AEB2A2B-AC97-42D3-BA4B-87F973CC04AE}"/>
    <cellStyle name="Eingabe 5 3 3" xfId="3121" xr:uid="{BE2039CA-237E-4227-A1F8-44684C903F6F}"/>
    <cellStyle name="Eingabe 5 3 3 2" xfId="6135" xr:uid="{E564F9FC-1246-47D1-8F2A-4ED1014BC5F7}"/>
    <cellStyle name="Eingabe 5 3 3 3" xfId="7348" xr:uid="{4E8A80E7-25F9-4549-90DD-208BF0D8817B}"/>
    <cellStyle name="Eingabe 5 3 3 4" xfId="3856" xr:uid="{FF12A2EB-E427-4141-A189-CEE099AD4916}"/>
    <cellStyle name="Eingabe 5 3 4" xfId="4310" xr:uid="{C13BF646-40EC-4E3C-99C2-B4BADE03535D}"/>
    <cellStyle name="Eingabe 5 3 5" xfId="4509" xr:uid="{4E51FF46-6B31-4D41-BB2E-FF2E14BB0A07}"/>
    <cellStyle name="Eingabe 5 3 6" xfId="6654" xr:uid="{9DAFCAFC-4E13-41CB-988B-7F751C76EBF1}"/>
    <cellStyle name="Eingabe 5 4" xfId="930" xr:uid="{258EE45F-A584-4FB2-AFCF-A552BAAB22D3}"/>
    <cellStyle name="Eingabe 5 4 2" xfId="2084" xr:uid="{30408CCE-C1DC-4B1B-86FF-619413B5EFAA}"/>
    <cellStyle name="Eingabe 5 4 2 2" xfId="5226" xr:uid="{B207EFFF-080A-41D7-97A2-1A3A32BC05EC}"/>
    <cellStyle name="Eingabe 5 4 2 3" xfId="6722" xr:uid="{0CEB88A2-25E9-4F2D-82F1-E13EB9E61314}"/>
    <cellStyle name="Eingabe 5 4 2 4" xfId="8012" xr:uid="{7108AFA1-555D-410C-BA01-A131CF21D7A1}"/>
    <cellStyle name="Eingabe 5 4 3" xfId="3044" xr:uid="{A0E38A6D-24BD-42A2-8299-7A3D5AB2EEAF}"/>
    <cellStyle name="Eingabe 5 4 3 2" xfId="6079" xr:uid="{9FCD532E-4F7A-419B-98F9-965437CA3BCA}"/>
    <cellStyle name="Eingabe 5 4 3 3" xfId="7301" xr:uid="{9839F97B-1FFD-404F-87CC-3843485BA200}"/>
    <cellStyle name="Eingabe 5 4 3 4" xfId="7342" xr:uid="{EB94E98A-CF48-4D6D-86D7-88ADAF2A5D24}"/>
    <cellStyle name="Eingabe 5 4 4" xfId="4254" xr:uid="{1AB45F61-3FCB-4DD0-86FD-415EF10D87AB}"/>
    <cellStyle name="Eingabe 5 4 5" xfId="5888" xr:uid="{F9E79FD2-6716-4CBA-BC70-885B69D8EB1C}"/>
    <cellStyle name="Eingabe 5 4 6" xfId="4138" xr:uid="{F252D6C1-0AA4-4774-8BDE-99D19B989CB0}"/>
    <cellStyle name="Eingabe 5 5" xfId="1727" xr:uid="{C015C148-9ABF-4252-8A92-3EB5E28ADF36}"/>
    <cellStyle name="Eingabe 5 5 2" xfId="4869" xr:uid="{88A14165-A5DD-4D6B-99E8-62FD653F1F69}"/>
    <cellStyle name="Eingabe 5 5 3" xfId="4291" xr:uid="{1839A8DD-5E04-4DFD-9490-2BB14118D555}"/>
    <cellStyle name="Eingabe 5 5 4" xfId="4507" xr:uid="{274E1AE5-9907-40C9-A64A-4347FBF810BF}"/>
    <cellStyle name="Eingabe 5 6" xfId="1601" xr:uid="{60DDF4F1-D9D3-4890-B62E-3B874A249347}"/>
    <cellStyle name="Eingabe 5 6 2" xfId="4750" xr:uid="{C71640C5-41F0-4808-811F-335CCCC260E4}"/>
    <cellStyle name="Eingabe 5 6 3" xfId="3887" xr:uid="{E57204BF-5930-4211-9E92-247CD6B9E8DB}"/>
    <cellStyle name="Eingabe 5 6 4" xfId="7721" xr:uid="{CD75029F-7D15-4813-A742-E69D3F961982}"/>
    <cellStyle name="Eingabe 5 7" xfId="3976" xr:uid="{61CA5D30-8EDD-45D7-8AD1-427803F9127A}"/>
    <cellStyle name="Eingabe 5 8" xfId="4559" xr:uid="{CB34AECF-3898-4EFF-8569-7007C7D7A510}"/>
    <cellStyle name="Eingabe 5 9" xfId="7895" xr:uid="{6A999656-F45F-4DFD-84EB-8D274A1277E4}"/>
    <cellStyle name="Eingabe 6" xfId="623" xr:uid="{55E4933D-EF61-49EF-9B70-490102D2E4F5}"/>
    <cellStyle name="Eingabe 6 2" xfId="1298" xr:uid="{5E1F886D-46B8-4A87-B277-1997886ADA3E}"/>
    <cellStyle name="Eingabe 6 2 2" xfId="1379" xr:uid="{308D3327-FCA8-4842-ACED-F951021F245C}"/>
    <cellStyle name="Eingabe 6 2 2 2" xfId="2501" xr:uid="{03B1C912-530B-474B-8765-386E884E08A2}"/>
    <cellStyle name="Eingabe 6 2 2 2 2" xfId="5642" xr:uid="{247417FB-4DB2-4C78-B6BD-78776E03048B}"/>
    <cellStyle name="Eingabe 6 2 2 2 3" xfId="6970" xr:uid="{B8CE56C8-29FE-4B42-906C-C7F1E707B530}"/>
    <cellStyle name="Eingabe 6 2 2 2 4" xfId="7987" xr:uid="{128B2952-6A5B-4987-A321-DF6AA001478C}"/>
    <cellStyle name="Eingabe 6 2 2 3" xfId="3487" xr:uid="{7AC3FDF9-40A4-4C35-964A-7896154A579C}"/>
    <cellStyle name="Eingabe 6 2 2 3 2" xfId="6401" xr:uid="{9C47BFCB-254C-47E2-91C1-42F876D9EC4A}"/>
    <cellStyle name="Eingabe 6 2 2 3 3" xfId="7559" xr:uid="{CB843E73-2A40-463B-97D8-443BEF915B4F}"/>
    <cellStyle name="Eingabe 6 2 2 3 4" xfId="6816" xr:uid="{D870BAC4-E33C-4D13-9358-3005E4207F04}"/>
    <cellStyle name="Eingabe 6 2 2 4" xfId="4578" xr:uid="{DCB91F7B-0D7A-4B4A-98DB-ACC9C343BF84}"/>
    <cellStyle name="Eingabe 6 2 2 5" xfId="5916" xr:uid="{E24BB37E-F192-4336-B60D-446E8FAF00B7}"/>
    <cellStyle name="Eingabe 6 2 2 6" xfId="7732" xr:uid="{E335BFA2-6A1A-4F8F-B84F-FAD1DFA43E34}"/>
    <cellStyle name="Eingabe 6 2 3" xfId="2424" xr:uid="{2AF41368-588D-4A96-A14C-D1ECF612DC69}"/>
    <cellStyle name="Eingabe 6 2 3 2" xfId="5566" xr:uid="{E716C2D1-F87D-4B68-B785-57CA9002A03B}"/>
    <cellStyle name="Eingabe 6 2 3 3" xfId="6925" xr:uid="{27082576-FF0C-47F0-AB60-DF5A15C965A6}"/>
    <cellStyle name="Eingabe 6 2 3 4" xfId="7907" xr:uid="{7C4C732F-7D9E-4A62-97C1-C52972B2062F}"/>
    <cellStyle name="Eingabe 6 2 4" xfId="3406" xr:uid="{C7421774-4E23-411B-9B8A-7422E8C960C1}"/>
    <cellStyle name="Eingabe 6 2 4 2" xfId="6347" xr:uid="{6488897B-5D75-4EF9-8E48-9817B940C140}"/>
    <cellStyle name="Eingabe 6 2 4 3" xfId="7518" xr:uid="{25627DB0-0539-49DC-8B8B-403E8A3748DB}"/>
    <cellStyle name="Eingabe 6 2 4 4" xfId="8055" xr:uid="{A8811DE2-6318-4480-9BA3-4FB3946691D5}"/>
    <cellStyle name="Eingabe 6 2 5" xfId="4523" xr:uid="{EEB0E52B-A844-4E2C-8E5A-7E306FC4FAD5}"/>
    <cellStyle name="Eingabe 6 2 6" xfId="4683" xr:uid="{4174F376-9578-4095-BCA9-698D13EAF34F}"/>
    <cellStyle name="Eingabe 6 2 7" xfId="6074" xr:uid="{AE865031-B9DC-4F04-B9A6-1BCA751ADE81}"/>
    <cellStyle name="Eingabe 6 3" xfId="1084" xr:uid="{31FDB08E-2676-403A-817D-565F42510BC2}"/>
    <cellStyle name="Eingabe 6 3 2" xfId="2229" xr:uid="{4807DD95-17BB-4FFE-A588-4559E868C556}"/>
    <cellStyle name="Eingabe 6 3 2 2" xfId="5371" xr:uid="{32E482D4-783F-410B-A702-E3686D2EE6CD}"/>
    <cellStyle name="Eingabe 6 3 2 3" xfId="6806" xr:uid="{841C3C28-19AD-44D4-A63A-35EDA59D159F}"/>
    <cellStyle name="Eingabe 6 3 2 4" xfId="3825" xr:uid="{D2096475-6BC3-4AB7-A618-D7ABCAB90BCB}"/>
    <cellStyle name="Eingabe 6 3 3" xfId="3198" xr:uid="{E6DC1368-70C2-4004-BB74-5D701783F4E7}"/>
    <cellStyle name="Eingabe 6 3 3 2" xfId="6193" xr:uid="{D263C92B-A02A-4EFB-A4E1-8EF14F304A6E}"/>
    <cellStyle name="Eingabe 6 3 3 3" xfId="7393" xr:uid="{1025560F-5642-4FB1-BAD6-43822A3AE39B}"/>
    <cellStyle name="Eingabe 6 3 3 4" xfId="6693" xr:uid="{C40DA337-2E63-42CA-8E74-285518EC089A}"/>
    <cellStyle name="Eingabe 6 3 4" xfId="4363" xr:uid="{A2A6C506-617A-473D-81BD-48CFBB59C25F}"/>
    <cellStyle name="Eingabe 6 3 5" xfId="4483" xr:uid="{151C2722-6B46-4C44-973C-8DDA6019D8E8}"/>
    <cellStyle name="Eingabe 6 3 6" xfId="6798" xr:uid="{D5AE8F29-EA00-4F04-82C3-47A4C33AAFDE}"/>
    <cellStyle name="Eingabe 6 4" xfId="1487" xr:uid="{9BF1F6E5-BCD9-4DEE-B5BD-76FB8C3A229D}"/>
    <cellStyle name="Eingabe 6 4 2" xfId="2601" xr:uid="{561961CC-AB78-4AB3-867E-EE96CE8328F6}"/>
    <cellStyle name="Eingabe 6 4 2 2" xfId="5742" xr:uid="{171150A5-12B1-4BD4-9981-476841D04DEB}"/>
    <cellStyle name="Eingabe 6 4 2 3" xfId="7035" xr:uid="{6FFA4242-5911-4A2F-9EE6-2C93AFC703AA}"/>
    <cellStyle name="Eingabe 6 4 2 4" xfId="7614" xr:uid="{8AB4EC8A-304F-42DC-B1D4-6BE57658C557}"/>
    <cellStyle name="Eingabe 6 4 3" xfId="3595" xr:uid="{8981034B-F2C3-4431-90D6-B152B0DA8235}"/>
    <cellStyle name="Eingabe 6 4 3 2" xfId="6481" xr:uid="{A2D1A4C0-7AAD-4FF5-B1E9-970FF888C49D}"/>
    <cellStyle name="Eingabe 6 4 3 3" xfId="7627" xr:uid="{499F20A4-ED86-4FC4-A4F8-EA2601FCAF90}"/>
    <cellStyle name="Eingabe 6 4 3 4" xfId="6740" xr:uid="{03BAD3E3-B166-440C-81BB-D9615C055F0B}"/>
    <cellStyle name="Eingabe 6 4 4" xfId="4663" xr:uid="{086C44BF-67A2-4736-B891-DE0742C9645D}"/>
    <cellStyle name="Eingabe 6 4 5" xfId="6103" xr:uid="{7F5E9243-3E59-4E0A-B0F3-026E8FB97CE4}"/>
    <cellStyle name="Eingabe 6 4 6" xfId="6259" xr:uid="{3D46A46B-56B2-4024-9FDA-BB1E11D0A664}"/>
    <cellStyle name="Eingabe 6 5" xfId="1801" xr:uid="{1FA829A3-6251-4DC9-AED8-8D283A75A937}"/>
    <cellStyle name="Eingabe 6 5 2" xfId="4943" xr:uid="{4A379D4D-261C-4A8A-9240-CB9AEAC515DF}"/>
    <cellStyle name="Eingabe 6 5 3" xfId="6545" xr:uid="{27ABFF82-0CE1-4B87-A1A1-D1F5E6B50E51}"/>
    <cellStyle name="Eingabe 6 5 4" xfId="7774" xr:uid="{A6001E53-9861-4F96-A368-9CA0D6615B75}"/>
    <cellStyle name="Eingabe 6 6" xfId="2742" xr:uid="{D847EEC9-3CC2-4BA5-AB28-EE3C1989A063}"/>
    <cellStyle name="Eingabe 6 6 2" xfId="5862" xr:uid="{9EF647E4-5223-4F37-818B-301E65CED07F}"/>
    <cellStyle name="Eingabe 6 6 3" xfId="7114" xr:uid="{61AC268E-DBFE-4213-958A-BB663364FADC}"/>
    <cellStyle name="Eingabe 6 6 4" xfId="6728" xr:uid="{F06EF60C-0FA7-45B3-A500-2F3F96B14CA1}"/>
    <cellStyle name="Eingabe 6 7" xfId="4032" xr:uid="{5E8047D3-AFCB-4879-9D69-9DC38F8ECE3F}"/>
    <cellStyle name="Eingabe 6 8" xfId="6184" xr:uid="{5F34D284-15FF-431D-B6DE-D73C865B717B}"/>
    <cellStyle name="Eingabe 6 9" xfId="3718" xr:uid="{6503495A-F2B5-44ED-9E03-DA1E0E561BD1}"/>
    <cellStyle name="Eingabe 7" xfId="666" xr:uid="{F9444A1D-F27E-4F2C-B8DB-29D2ECF49596}"/>
    <cellStyle name="Eingabe 7 2" xfId="1340" xr:uid="{D5621A34-E1B3-4290-AC8D-EC465600A739}"/>
    <cellStyle name="Eingabe 7 2 2" xfId="815" xr:uid="{A6A9DCE0-5229-4349-8B96-08D50B755980}"/>
    <cellStyle name="Eingabe 7 2 2 2" xfId="1975" xr:uid="{81C56A4E-C502-4D23-BE1D-21C360B46561}"/>
    <cellStyle name="Eingabe 7 2 2 2 2" xfId="5117" xr:uid="{46B28AD3-2491-4803-B984-F35002242409}"/>
    <cellStyle name="Eingabe 7 2 2 2 3" xfId="6656" xr:uid="{B34BA842-2797-4EB6-98A9-BC8300EFDDF5}"/>
    <cellStyle name="Eingabe 7 2 2 2 4" xfId="7681" xr:uid="{FC5F97AB-35F8-4AFB-8CAF-2AC0B06D9AE7}"/>
    <cellStyle name="Eingabe 7 2 2 3" xfId="2929" xr:uid="{8C3ABEC1-BBA8-4FC4-BCD7-9AE862C8199E}"/>
    <cellStyle name="Eingabe 7 2 2 3 2" xfId="5996" xr:uid="{D4FEA6A5-3F47-448E-A9E7-A0A17F900E5B}"/>
    <cellStyle name="Eingabe 7 2 2 3 3" xfId="7232" xr:uid="{FC8F51DD-2E92-4C90-94A3-6603284E15B7}"/>
    <cellStyle name="Eingabe 7 2 2 3 4" xfId="8030" xr:uid="{786AA885-DDA0-410B-96F6-05A6F578F776}"/>
    <cellStyle name="Eingabe 7 2 2 4" xfId="4171" xr:uid="{A13F049D-B36D-4BDC-963A-9A38BFFCD8FE}"/>
    <cellStyle name="Eingabe 7 2 2 5" xfId="4820" xr:uid="{255EF9E3-3AB2-418D-BEC8-2BA61D08E646}"/>
    <cellStyle name="Eingabe 7 2 2 6" xfId="7007" xr:uid="{CA0F1FDB-7E89-4C68-B57A-AC875DF57E02}"/>
    <cellStyle name="Eingabe 7 2 3" xfId="2462" xr:uid="{4C2DB924-02A1-4BF5-8FF8-D1E0E1BD9EE7}"/>
    <cellStyle name="Eingabe 7 2 3 2" xfId="5604" xr:uid="{62AEDA44-ED64-4F19-9718-E1895A0A76C0}"/>
    <cellStyle name="Eingabe 7 2 3 3" xfId="6950" xr:uid="{F062ACBE-72E0-487C-9E50-51439948B13F}"/>
    <cellStyle name="Eingabe 7 2 3 4" xfId="7676" xr:uid="{ABA20CB1-8B62-4143-BEC8-7995105F799E}"/>
    <cellStyle name="Eingabe 7 2 4" xfId="3448" xr:uid="{378D505A-601C-4FD5-8533-7CD6EBDEF594}"/>
    <cellStyle name="Eingabe 7 2 4 2" xfId="6372" xr:uid="{ACB7466D-D536-490A-9CF7-08A34AC20490}"/>
    <cellStyle name="Eingabe 7 2 4 3" xfId="7539" xr:uid="{D47F4238-5C91-4649-86D3-E26CDC9BE099}"/>
    <cellStyle name="Eingabe 7 2 4 4" xfId="6309" xr:uid="{CF13563D-CD06-46F9-8A92-D8B1C682A945}"/>
    <cellStyle name="Eingabe 7 2 5" xfId="4549" xr:uid="{3EB54F58-AB7E-452D-9842-665A46B0D6D8}"/>
    <cellStyle name="Eingabe 7 2 6" xfId="4600" xr:uid="{E83C7942-2C3B-45F8-BCBB-9074AED58663}"/>
    <cellStyle name="Eingabe 7 2 7" xfId="7310" xr:uid="{8E15B38A-8683-4195-AF58-A7A19C82C8C1}"/>
    <cellStyle name="Eingabe 7 3" xfId="1126" xr:uid="{22E20D62-E6A8-4C02-93BE-B9C850C592A3}"/>
    <cellStyle name="Eingabe 7 3 2" xfId="2267" xr:uid="{FA673CF7-6611-4534-AE12-6778322DD4F1}"/>
    <cellStyle name="Eingabe 7 3 2 2" xfId="5409" xr:uid="{7CF0FE0C-810E-4E3A-8810-8BF585298786}"/>
    <cellStyle name="Eingabe 7 3 2 3" xfId="6827" xr:uid="{375642F2-579D-43D6-B68F-BAA06673CDE6}"/>
    <cellStyle name="Eingabe 7 3 2 4" xfId="4484" xr:uid="{6C5CD976-720D-4ECA-9B14-0C179E91A402}"/>
    <cellStyle name="Eingabe 7 3 3" xfId="3240" xr:uid="{5C03C60B-EC95-431E-AD78-984BA368E1EF}"/>
    <cellStyle name="Eingabe 7 3 3 2" xfId="6219" xr:uid="{2104B75B-103B-4B41-A7AB-F9C49F681720}"/>
    <cellStyle name="Eingabe 7 3 3 3" xfId="7417" xr:uid="{F756A7F3-44CD-431A-88CB-062D7292DE64}"/>
    <cellStyle name="Eingabe 7 3 3 4" xfId="7930" xr:uid="{4DD958F3-79F5-47BD-AACA-DD7743FD74E7}"/>
    <cellStyle name="Eingabe 7 3 4" xfId="4390" xr:uid="{9BEF85B8-90D7-4F21-8FEC-07DC0250D76F}"/>
    <cellStyle name="Eingabe 7 3 5" xfId="4339" xr:uid="{865114AF-417F-4969-8F76-CBB556710D90}"/>
    <cellStyle name="Eingabe 7 3 6" xfId="7996" xr:uid="{18AE6EC4-DB9C-466F-BA93-C7EE52567F39}"/>
    <cellStyle name="Eingabe 7 4" xfId="1466" xr:uid="{430FD1C2-021A-4F3F-9276-18E6A61F1AD3}"/>
    <cellStyle name="Eingabe 7 4 2" xfId="2581" xr:uid="{8062873E-BD1C-416B-90F1-E974A6B81A43}"/>
    <cellStyle name="Eingabe 7 4 2 2" xfId="5722" xr:uid="{F31F8BD5-9F93-4868-A1D1-C570FACFFEBD}"/>
    <cellStyle name="Eingabe 7 4 2 3" xfId="7020" xr:uid="{7DD741CC-5BFA-42A1-B96A-82EF2D344F46}"/>
    <cellStyle name="Eingabe 7 4 2 4" xfId="7812" xr:uid="{034DA7E0-CCC4-46DF-8BF3-4ADE7057492E}"/>
    <cellStyle name="Eingabe 7 4 3" xfId="3574" xr:uid="{88D6008E-B679-4E95-B60E-4D8F772E6871}"/>
    <cellStyle name="Eingabe 7 4 3 2" xfId="6462" xr:uid="{D0B9A50A-10F6-4684-9D45-D9E04EC33B44}"/>
    <cellStyle name="Eingabe 7 4 3 3" xfId="7612" xr:uid="{A291F547-6FBB-44D1-88BB-A761E174455C}"/>
    <cellStyle name="Eingabe 7 4 3 4" xfId="3755" xr:uid="{C3BB1459-2DEE-438B-8D6A-CDECE23781C2}"/>
    <cellStyle name="Eingabe 7 4 4" xfId="4645" xr:uid="{D40C22F3-7AFE-445D-A9F9-B67135FF68FC}"/>
    <cellStyle name="Eingabe 7 4 5" xfId="5844" xr:uid="{110520D8-C8A9-456F-859E-80B792E7196C}"/>
    <cellStyle name="Eingabe 7 4 6" xfId="6698" xr:uid="{222D8AE4-E3BD-4D2C-9A14-A54C5603DB45}"/>
    <cellStyle name="Eingabe 7 5" xfId="1839" xr:uid="{E5D86F38-3ACB-42B7-B1AB-EF4B46E3EA71}"/>
    <cellStyle name="Eingabe 7 5 2" xfId="4981" xr:uid="{28DA4B01-4D17-4517-AD57-347FB2307BB0}"/>
    <cellStyle name="Eingabe 7 5 3" xfId="6570" xr:uid="{95D2499F-071F-44C4-89DC-E26E8CD0C615}"/>
    <cellStyle name="Eingabe 7 5 4" xfId="6304" xr:uid="{36165178-7E60-40A9-829B-AEC61AF14FC9}"/>
    <cellStyle name="Eingabe 7 6" xfId="2784" xr:uid="{8BCBA29E-21D9-4178-ABCA-D5C1A9882D74}"/>
    <cellStyle name="Eingabe 7 6 2" xfId="5891" xr:uid="{31FF134C-FCA0-4FDC-B257-98ABD7BB2D69}"/>
    <cellStyle name="Eingabe 7 6 3" xfId="7141" xr:uid="{CEDB5BA2-0D3E-42A7-AA87-8055AD6BAD72}"/>
    <cellStyle name="Eingabe 7 6 4" xfId="7972" xr:uid="{2203A25C-2FB8-4B46-9C6D-B110897EF049}"/>
    <cellStyle name="Eingabe 7 7" xfId="4060" xr:uid="{5F80AC58-4E2D-4E74-B448-B5073171BAAF}"/>
    <cellStyle name="Eingabe 7 8" xfId="3794" xr:uid="{6BC86360-7966-4F95-BFEA-8371D49DF09F}"/>
    <cellStyle name="Eingabe 7 9" xfId="7461" xr:uid="{800DEBF6-10C7-4701-8784-189C2F05EAB7}"/>
    <cellStyle name="Eingabe 8" xfId="1135" xr:uid="{30A11FB1-590D-4C41-8DF9-92D7A86322E0}"/>
    <cellStyle name="Eingabe 8 2" xfId="863" xr:uid="{5EF0D32E-7B29-4BE6-8BBD-AA0F6517B7F6}"/>
    <cellStyle name="Eingabe 8 2 2" xfId="2021" xr:uid="{0A1A6E00-02F0-47D9-B794-EB6B805AFDD7}"/>
    <cellStyle name="Eingabe 8 2 2 2" xfId="5163" xr:uid="{825213CC-D1FA-4096-94C3-50C4357FFFCF}"/>
    <cellStyle name="Eingabe 8 2 2 3" xfId="6685" xr:uid="{CC053323-0A95-45B1-94B3-652B4E4F3D34}"/>
    <cellStyle name="Eingabe 8 2 2 4" xfId="7820" xr:uid="{67E7EF6F-42FA-47B8-93FE-547E07FF92EA}"/>
    <cellStyle name="Eingabe 8 2 3" xfId="2977" xr:uid="{65BCD5BF-0CB9-4EE9-A1B8-2F458E4D1AA7}"/>
    <cellStyle name="Eingabe 8 2 3 2" xfId="6029" xr:uid="{B003E7EC-079E-4201-A4F6-E5422D58F748}"/>
    <cellStyle name="Eingabe 8 2 3 3" xfId="7261" xr:uid="{F7E419A1-44CD-49AA-A6A7-EBE8E68B3CF7}"/>
    <cellStyle name="Eingabe 8 2 3 4" xfId="7258" xr:uid="{27A8128F-8175-4772-94D8-98D3DA3F9767}"/>
    <cellStyle name="Eingabe 8 2 4" xfId="4204" xr:uid="{77945BC3-F7D0-4D88-B059-99479BFB5078}"/>
    <cellStyle name="Eingabe 8 2 5" xfId="4393" xr:uid="{3531777E-E588-4A1F-840B-67E9723B35E7}"/>
    <cellStyle name="Eingabe 8 2 6" xfId="7378" xr:uid="{640A520F-8F9E-4E34-9591-61C5235EF552}"/>
    <cellStyle name="Eingabe 8 3" xfId="2275" xr:uid="{E1E8B09D-3955-4232-88E1-CC8EA62DCB1F}"/>
    <cellStyle name="Eingabe 8 3 2" xfId="5417" xr:uid="{A76E9F92-904A-4724-8BE5-84DB4EE63C91}"/>
    <cellStyle name="Eingabe 8 3 3" xfId="6834" xr:uid="{743B2021-1DDA-4302-A69F-A4837159629B}"/>
    <cellStyle name="Eingabe 8 3 4" xfId="3837" xr:uid="{BB2A16BC-B756-4BE4-8B75-B19E0E796CDA}"/>
    <cellStyle name="Eingabe 8 4" xfId="3249" xr:uid="{02C0D138-20CF-4F54-B1FA-BD5D92D9AFDF}"/>
    <cellStyle name="Eingabe 8 4 2" xfId="6228" xr:uid="{A0526C76-1171-4652-A038-D131C98D67C9}"/>
    <cellStyle name="Eingabe 8 4 3" xfId="7423" xr:uid="{039B13DD-CB76-4A79-BE90-FED87C31BAA3}"/>
    <cellStyle name="Eingabe 8 4 4" xfId="7739" xr:uid="{4EF1D332-6596-45C8-B170-90ABFB03D648}"/>
    <cellStyle name="Eingabe 8 5" xfId="4398" xr:uid="{2AD57A57-E563-4CBE-AF3B-26A40D2B33E0}"/>
    <cellStyle name="Eingabe 8 6" xfId="6133" xr:uid="{6717ACA2-1A0D-40AC-8682-84FE244AA1F1}"/>
    <cellStyle name="Eingabe 8 7" xfId="6616" xr:uid="{9116EDED-4884-42C7-9DDC-585A06FD5DE3}"/>
    <cellStyle name="Eingabe 9" xfId="756" xr:uid="{3727545A-0B58-4DA0-85EA-36B71B0217C5}"/>
    <cellStyle name="Eingabe 9 2" xfId="1922" xr:uid="{AA91D663-6FBD-409A-A972-3D12B3CE3D2E}"/>
    <cellStyle name="Eingabe 9 2 2" xfId="5064" xr:uid="{21F0B5F8-B51B-45F4-81FC-700749E12042}"/>
    <cellStyle name="Eingabe 9 2 3" xfId="6619" xr:uid="{8BCBBA2B-3D3F-40E7-8BF8-559FF02B9DBA}"/>
    <cellStyle name="Eingabe 9 2 4" xfId="7826" xr:uid="{3B199605-90A9-4D86-ADE4-2BFD6F6B0D53}"/>
    <cellStyle name="Eingabe 9 3" xfId="2870" xr:uid="{897515D9-EB6F-42C3-9CAD-F68E03DBEB8A}"/>
    <cellStyle name="Eingabe 9 3 2" xfId="5953" xr:uid="{D95B19A2-CED6-4472-B575-CCA25AB10823}"/>
    <cellStyle name="Eingabe 9 3 3" xfId="7193" xr:uid="{10648E9E-8F05-4A1E-830E-B08F545F2094}"/>
    <cellStyle name="Eingabe 9 3 4" xfId="6181" xr:uid="{21A2D833-542C-4A25-B5AF-9A4A24C2F93E}"/>
    <cellStyle name="Eingabe 9 4" xfId="4123" xr:uid="{A99B0272-67F1-4EEF-BF59-1751C5AFE5A2}"/>
    <cellStyle name="Eingabe 9 5" xfId="5923" xr:uid="{1C503B52-D60C-41CE-9178-FC06B35F9DD0}"/>
    <cellStyle name="Eingabe 9 6" xfId="7665" xr:uid="{B698B728-6001-4A10-93E7-FDAC1D4A0F60}"/>
    <cellStyle name="Empty_B_border" xfId="26" xr:uid="{30CF4ED7-8C2D-49C4-B91C-679EC4C60CC5}"/>
    <cellStyle name="Ergebnis" xfId="119" xr:uid="{9CECF551-B54A-4F7D-93BF-C6210A30FD00}"/>
    <cellStyle name="Ergebnis 10" xfId="1585" xr:uid="{C2446DA6-FBA0-4B2A-92F7-E2629E3E3588}"/>
    <cellStyle name="Ergebnis 10 2" xfId="4737" xr:uid="{BE86E87B-E711-4648-A4F7-40CFC8FD1122}"/>
    <cellStyle name="Ergebnis 10 3" xfId="3710" xr:uid="{BDC8F35D-E870-4C50-A75D-BF303A8E9A40}"/>
    <cellStyle name="Ergebnis 10 4" xfId="3746" xr:uid="{8A9A8E6C-CD9F-44CF-BE6A-EC930DC93262}"/>
    <cellStyle name="Ergebnis 11" xfId="1685" xr:uid="{343A5C6C-EC8B-4568-B4AF-36DDB6C7E91A}"/>
    <cellStyle name="Ergebnis 11 2" xfId="4827" xr:uid="{6813B022-37FF-4A32-A87B-B23EDBC6502F}"/>
    <cellStyle name="Ergebnis 11 3" xfId="4252" xr:uid="{5173E004-1A8B-40D2-960C-0818009F93C4}"/>
    <cellStyle name="Ergebnis 11 4" xfId="4635" xr:uid="{E395F2D8-B365-4D67-B59B-7B2432E469E8}"/>
    <cellStyle name="Ergebnis 12" xfId="3740" xr:uid="{01DAC170-D1C9-4A2E-9CCD-16747419A4EF}"/>
    <cellStyle name="Ergebnis 13" xfId="6477" xr:uid="{0E3D2786-D892-4319-BE18-276ADF1E9CA8}"/>
    <cellStyle name="Ergebnis 14" xfId="6040" xr:uid="{41B2EC9B-A057-4660-8BB3-FD3F2194BB36}"/>
    <cellStyle name="Ergebnis 2" xfId="387" xr:uid="{FC85271C-1A77-45C8-A706-DEB8F99C293E}"/>
    <cellStyle name="Ergebnis 2 10" xfId="3892" xr:uid="{2E446276-E051-4CDD-B1F0-D7BEEC901480}"/>
    <cellStyle name="Ergebnis 2 11" xfId="3844" xr:uid="{E538DCDF-13F8-4FC1-9AC6-CC575506338E}"/>
    <cellStyle name="Ergebnis 2 12" xfId="8018" xr:uid="{FB037C21-F23A-4B7E-A5CC-BA3EB9D6A87D}"/>
    <cellStyle name="Ergebnis 2 2" xfId="643" xr:uid="{BAE72068-D704-4341-B471-DCEF51FE36B2}"/>
    <cellStyle name="Ergebnis 2 2 2" xfId="1318" xr:uid="{F8B8B10B-3F77-4C93-AFAC-056729671A14}"/>
    <cellStyle name="Ergebnis 2 2 2 2" xfId="804" xr:uid="{AFC601A3-4CC0-4065-B7B9-C8E319F14437}"/>
    <cellStyle name="Ergebnis 2 2 2 2 2" xfId="1966" xr:uid="{4E05E8F2-CB2B-4E1E-A9DA-162C7F5B3816}"/>
    <cellStyle name="Ergebnis 2 2 2 2 2 2" xfId="5108" xr:uid="{0D64D731-03BD-408B-8B1A-F89229A77AA2}"/>
    <cellStyle name="Ergebnis 2 2 2 2 2 3" xfId="6648" xr:uid="{76C94AC8-9F5B-4735-9D0E-24FD5C2C7638}"/>
    <cellStyle name="Ergebnis 2 2 2 2 2 4" xfId="7786" xr:uid="{5D23D6DD-8898-4017-873F-8A74053CAA28}"/>
    <cellStyle name="Ergebnis 2 2 2 2 3" xfId="2918" xr:uid="{399C305E-A527-4978-85A9-931895183407}"/>
    <cellStyle name="Ergebnis 2 2 2 2 3 2" xfId="5988" xr:uid="{222D1839-08F7-4CC9-BDCC-C89EF169ADC8}"/>
    <cellStyle name="Ergebnis 2 2 2 2 3 3" xfId="7224" xr:uid="{9B59D1EA-E304-4B79-99A9-A9F2D69CA10B}"/>
    <cellStyle name="Ergebnis 2 2 2 2 3 4" xfId="7410" xr:uid="{859F2857-FE1A-4868-9176-0E90F663AD44}"/>
    <cellStyle name="Ergebnis 2 2 2 2 4" xfId="4161" xr:uid="{65F1E758-BB41-401F-93EC-532AE3AB5C3A}"/>
    <cellStyle name="Ergebnis 2 2 2 2 5" xfId="6222" xr:uid="{208C7B71-08B9-49C2-A8C0-C2482F3687DE}"/>
    <cellStyle name="Ergebnis 2 2 2 2 6" xfId="7345" xr:uid="{D2669921-A258-4184-AFFD-AE97193F7B37}"/>
    <cellStyle name="Ergebnis 2 2 2 3" xfId="2442" xr:uid="{9621DC13-87D4-4453-BFED-7BE200F596D9}"/>
    <cellStyle name="Ergebnis 2 2 2 3 2" xfId="5584" xr:uid="{BE17BEB6-BF69-4F34-AF8A-7D2771E53ED9}"/>
    <cellStyle name="Ergebnis 2 2 2 3 3" xfId="6940" xr:uid="{046272E0-0D78-4AE0-9504-95A15044C94D}"/>
    <cellStyle name="Ergebnis 2 2 2 3 4" xfId="7581" xr:uid="{053EFE56-370B-456F-8167-11D492B2F073}"/>
    <cellStyle name="Ergebnis 2 2 2 4" xfId="3426" xr:uid="{03C9D2F1-D205-43FF-B473-26382D0076B0}"/>
    <cellStyle name="Ergebnis 2 2 2 4 2" xfId="6358" xr:uid="{56BBE0C0-EBFC-4E40-8C2F-26001583D01D}"/>
    <cellStyle name="Ergebnis 2 2 2 4 3" xfId="7529" xr:uid="{6581E155-BA8E-492E-B881-955F370334CE}"/>
    <cellStyle name="Ergebnis 2 2 2 4 4" xfId="8016" xr:uid="{A4248D46-3C58-4D7B-A8F6-2F603377677F}"/>
    <cellStyle name="Ergebnis 2 2 2 5" xfId="4536" xr:uid="{DEFB0DFF-864C-43B0-909C-BBF1802F1EFE}"/>
    <cellStyle name="Ergebnis 2 2 2 6" xfId="4705" xr:uid="{B94AB570-69B0-4A33-950C-1E649F0B35AD}"/>
    <cellStyle name="Ergebnis 2 2 2 7" xfId="6930" xr:uid="{116F5C76-4F29-49B7-AE2F-6940BA17D8F2}"/>
    <cellStyle name="Ergebnis 2 2 3" xfId="1104" xr:uid="{F321AFE7-1BC5-4675-BCA5-978F1C394BB1}"/>
    <cellStyle name="Ergebnis 2 2 3 2" xfId="2247" xr:uid="{FF05EE28-F101-4152-84EB-40E932EABFC1}"/>
    <cellStyle name="Ergebnis 2 2 3 2 2" xfId="5389" xr:uid="{0CA4D258-7828-49CE-9898-F023C33A0FE4}"/>
    <cellStyle name="Ergebnis 2 2 3 2 3" xfId="6815" xr:uid="{2C2D1C1B-5910-4900-921E-B6ACAB78590F}"/>
    <cellStyle name="Ergebnis 2 2 3 2 4" xfId="6604" xr:uid="{03DAB628-CD80-4B4F-BCE5-EC6D38097843}"/>
    <cellStyle name="Ergebnis 2 2 3 3" xfId="3218" xr:uid="{512002B8-C84E-4D25-9611-41743E7F77F7}"/>
    <cellStyle name="Ergebnis 2 2 3 3 2" xfId="6207" xr:uid="{770C61CA-D30B-449E-8F0C-5308A380972F}"/>
    <cellStyle name="Ergebnis 2 2 3 3 3" xfId="7407" xr:uid="{136831A7-0C35-4B5B-A813-D0EE544A1CB7}"/>
    <cellStyle name="Ergebnis 2 2 3 3 4" xfId="4070" xr:uid="{CC1B06B0-FC17-4FF2-B56D-899072DE2332}"/>
    <cellStyle name="Ergebnis 2 2 3 4" xfId="4377" xr:uid="{F7CCAE55-AA6E-4EFF-B213-2A2E4D1A59BA}"/>
    <cellStyle name="Ergebnis 2 2 3 5" xfId="4508" xr:uid="{4F6C82B9-A728-403C-A1A8-50EDA3401061}"/>
    <cellStyle name="Ergebnis 2 2 3 6" xfId="4327" xr:uid="{F0D478C6-CA54-4835-9567-282F142F5F6A}"/>
    <cellStyle name="Ergebnis 2 2 4" xfId="854" xr:uid="{DB7FE354-FC59-4051-96C2-A7F4ABF32597}"/>
    <cellStyle name="Ergebnis 2 2 4 2" xfId="2013" xr:uid="{AB8DFDF9-FBB3-4F28-830F-55D205FC9E87}"/>
    <cellStyle name="Ergebnis 2 2 4 2 2" xfId="5155" xr:uid="{5D3EB85B-80F5-4C78-B106-3B322FD84534}"/>
    <cellStyle name="Ergebnis 2 2 4 2 3" xfId="6679" xr:uid="{F8A721C4-06D8-4470-8287-93CA01F8812A}"/>
    <cellStyle name="Ergebnis 2 2 4 2 4" xfId="8044" xr:uid="{0D30FCFD-7083-4AF9-9814-3EDDFD9C4316}"/>
    <cellStyle name="Ergebnis 2 2 4 3" xfId="2968" xr:uid="{2C9308F9-F937-434B-ACE3-5B16C7092C57}"/>
    <cellStyle name="Ergebnis 2 2 4 3 2" xfId="6021" xr:uid="{E891991B-3688-46AA-BC99-CCFCD986302A}"/>
    <cellStyle name="Ergebnis 2 2 4 3 3" xfId="7255" xr:uid="{08E47011-A89C-4BFB-8FFF-980A233B59DB}"/>
    <cellStyle name="Ergebnis 2 2 4 3 4" xfId="5975" xr:uid="{244AF73A-F656-4602-9A2B-ADE9836BD7AD}"/>
    <cellStyle name="Ergebnis 2 2 4 4" xfId="4199" xr:uid="{C9C53E9C-5436-4B14-BA06-765CF1C77166}"/>
    <cellStyle name="Ergebnis 2 2 4 5" xfId="4758" xr:uid="{BE032A7F-F8BF-4487-B6D8-4DAC889F39D9}"/>
    <cellStyle name="Ergebnis 2 2 4 6" xfId="8024" xr:uid="{93642FDD-BEA6-4AC4-A730-15BBD622B35A}"/>
    <cellStyle name="Ergebnis 2 2 5" xfId="1819" xr:uid="{7BC21296-E78C-4D0E-8A06-AAC08A3716C7}"/>
    <cellStyle name="Ergebnis 2 2 5 2" xfId="4961" xr:uid="{020BCCA1-6F4E-4656-AF68-B97315DA93CE}"/>
    <cellStyle name="Ergebnis 2 2 5 3" xfId="6556" xr:uid="{DF928940-C9FD-4C48-8A83-DEE90C4E76E5}"/>
    <cellStyle name="Ergebnis 2 2 5 4" xfId="3681" xr:uid="{78BA802E-00C9-474C-A83A-DAD3277FDFA3}"/>
    <cellStyle name="Ergebnis 2 2 6" xfId="2762" xr:uid="{91A85BAB-4151-4CAC-922F-2E0016ED383C}"/>
    <cellStyle name="Ergebnis 2 2 6 2" xfId="5876" xr:uid="{2FF54B1E-95AA-44A0-B8EF-F15D735A216E}"/>
    <cellStyle name="Ergebnis 2 2 6 3" xfId="7127" xr:uid="{3281F59D-C824-47B8-9439-F06AD96F35B7}"/>
    <cellStyle name="Ergebnis 2 2 6 4" xfId="7975" xr:uid="{40EA177C-1046-4929-B263-2B9A046E43F7}"/>
    <cellStyle name="Ergebnis 2 2 7" xfId="4044" xr:uid="{95064F79-EAF4-4063-BD2A-ECEE5068F4D1}"/>
    <cellStyle name="Ergebnis 2 2 8" xfId="4498" xr:uid="{73E8F634-8B1C-4DCD-A145-9578DA12E573}"/>
    <cellStyle name="Ergebnis 2 2 9" xfId="7046" xr:uid="{142D1F00-A83B-4C81-B9A4-830B3D241E2E}"/>
    <cellStyle name="Ergebnis 2 3" xfId="575" xr:uid="{C14B82EC-354D-4096-BF4E-3143A06C4375}"/>
    <cellStyle name="Ergebnis 2 3 2" xfId="1250" xr:uid="{137C8B8D-C265-4E16-B5E7-8DBF431457C8}"/>
    <cellStyle name="Ergebnis 2 3 2 2" xfId="745" xr:uid="{3F589335-35A1-4F0B-968C-A8038A81B15C}"/>
    <cellStyle name="Ergebnis 2 3 2 2 2" xfId="1912" xr:uid="{A4C744E3-868E-4CA3-97A3-CD027940B494}"/>
    <cellStyle name="Ergebnis 2 3 2 2 2 2" xfId="5054" xr:uid="{DB1E1719-099B-418B-9262-D2A2E5ACB2A8}"/>
    <cellStyle name="Ergebnis 2 3 2 2 2 3" xfId="6611" xr:uid="{3B9F6A1D-5668-495F-8857-498B6CC17F03}"/>
    <cellStyle name="Ergebnis 2 3 2 2 2 4" xfId="7753" xr:uid="{9FF0B1F2-EC43-4F99-A7E2-D8BA7914842E}"/>
    <cellStyle name="Ergebnis 2 3 2 2 3" xfId="2859" xr:uid="{2D99BCDE-EFE9-4E3C-BA9A-B7EF7E924F66}"/>
    <cellStyle name="Ergebnis 2 3 2 2 3 2" xfId="5944" xr:uid="{95468890-566E-4E32-96F6-C98DAA883BCA}"/>
    <cellStyle name="Ergebnis 2 3 2 2 3 3" xfId="7184" xr:uid="{95BE8888-73ED-4E14-8A73-67D0BB2C86D7}"/>
    <cellStyle name="Ergebnis 2 3 2 2 3 4" xfId="7988" xr:uid="{E4567E4D-F3B0-4E0F-9571-E6A98E52CEBF}"/>
    <cellStyle name="Ergebnis 2 3 2 2 4" xfId="4113" xr:uid="{12ED18CC-2588-47B9-B0D5-E9BE56DE636C}"/>
    <cellStyle name="Ergebnis 2 3 2 2 5" xfId="5869" xr:uid="{AE99B2B4-60F4-48FA-8709-CA1A49505AB7}"/>
    <cellStyle name="Ergebnis 2 3 2 2 6" xfId="7435" xr:uid="{D9B2F2A0-1920-4038-89E6-3ECEA6F59364}"/>
    <cellStyle name="Ergebnis 2 3 2 3" xfId="2377" xr:uid="{97A01A0C-39FC-4BCE-89FE-3C6EC68D1F88}"/>
    <cellStyle name="Ergebnis 2 3 2 3 2" xfId="5519" xr:uid="{6015F2E4-2D40-4BB8-BC28-563235BAE312}"/>
    <cellStyle name="Ergebnis 2 3 2 3 3" xfId="6898" xr:uid="{5A2DB2C9-FBA5-4C13-989C-16FC8F4C0DC7}"/>
    <cellStyle name="Ergebnis 2 3 2 3 4" xfId="7927" xr:uid="{C4E8CE1C-727F-4DC2-992D-B5A9DD7A82B0}"/>
    <cellStyle name="Ergebnis 2 3 2 4" xfId="3358" xr:uid="{B59AD0B0-9B41-4012-835A-F7F6441B5C52}"/>
    <cellStyle name="Ergebnis 2 3 2 4 2" xfId="6311" xr:uid="{700C35B7-65FC-4461-8881-6D527D3AE63E}"/>
    <cellStyle name="Ergebnis 2 3 2 4 3" xfId="7491" xr:uid="{EBD9FBD7-53B3-45A0-824B-439E1F597B29}"/>
    <cellStyle name="Ergebnis 2 3 2 4 4" xfId="6065" xr:uid="{6B5B5347-4B8D-40B3-B9F4-B8CAC264D350}"/>
    <cellStyle name="Ergebnis 2 3 2 5" xfId="4486" xr:uid="{288CF182-0C81-4168-B19F-C15CDDC15B51}"/>
    <cellStyle name="Ergebnis 2 3 2 6" xfId="5847" xr:uid="{DAF11CB8-ACC6-4DAA-ABCA-B522F8CBB329}"/>
    <cellStyle name="Ergebnis 2 3 2 7" xfId="6323" xr:uid="{CCE9C22D-9337-4B06-8712-534FA4BF3324}"/>
    <cellStyle name="Ergebnis 2 3 3" xfId="1036" xr:uid="{EEE90E8D-A7A9-484D-8966-D5A82D95ADFA}"/>
    <cellStyle name="Ergebnis 2 3 3 2" xfId="2183" xr:uid="{F14C5620-3785-44F5-A9E8-0F8DC75B43A0}"/>
    <cellStyle name="Ergebnis 2 3 3 2 2" xfId="5325" xr:uid="{A1AE0DFC-3216-4E51-BB17-317C90B5FD46}"/>
    <cellStyle name="Ergebnis 2 3 3 2 3" xfId="6782" xr:uid="{74D074D3-2437-4188-8993-60814E7AEFD0}"/>
    <cellStyle name="Ergebnis 2 3 3 2 4" xfId="3698" xr:uid="{784878BA-3EDE-483E-8B18-B46D132CC21B}"/>
    <cellStyle name="Ergebnis 2 3 3 3" xfId="3150" xr:uid="{B0729E15-FDC1-4FA6-AF91-85A4F96A7274}"/>
    <cellStyle name="Ergebnis 2 3 3 3 2" xfId="6157" xr:uid="{7A17958D-1F0A-4F57-A358-7D27FA9B1BA0}"/>
    <cellStyle name="Ergebnis 2 3 3 3 3" xfId="7366" xr:uid="{50C6A5AF-545D-4F08-9FED-8F0184FE87DD}"/>
    <cellStyle name="Ergebnis 2 3 3 3 4" xfId="7973" xr:uid="{2EF6DAC1-2A13-4711-9827-E267258582BE}"/>
    <cellStyle name="Ergebnis 2 3 3 4" xfId="4328" xr:uid="{8C9393A1-FF78-478E-80EA-A0C7EACCD0C2}"/>
    <cellStyle name="Ergebnis 2 3 3 5" xfId="4217" xr:uid="{9290362D-1131-461D-8EB1-CB1877BECE33}"/>
    <cellStyle name="Ergebnis 2 3 3 6" xfId="7579" xr:uid="{3A6B2547-AA09-429D-B4CE-1EF756FECC50}"/>
    <cellStyle name="Ergebnis 2 3 4" xfId="1435" xr:uid="{38454006-69F8-4375-9F9B-E95091FCB125}"/>
    <cellStyle name="Ergebnis 2 3 4 2" xfId="2552" xr:uid="{C316AB8C-89A5-4A3B-8592-C9524DE107A1}"/>
    <cellStyle name="Ergebnis 2 3 4 2 2" xfId="5693" xr:uid="{4F541E67-FADB-4E1A-AF85-5B48356249EA}"/>
    <cellStyle name="Ergebnis 2 3 4 2 3" xfId="7000" xr:uid="{65C3C171-A076-477C-9B37-DC0CC785188D}"/>
    <cellStyle name="Ergebnis 2 3 4 2 4" xfId="5845" xr:uid="{61CAB275-1A57-48F1-95FB-07EFA410D79A}"/>
    <cellStyle name="Ergebnis 2 3 4 3" xfId="3543" xr:uid="{86AC643A-7AC9-48AE-B3E4-43D96492618B}"/>
    <cellStyle name="Ergebnis 2 3 4 3 2" xfId="6439" xr:uid="{FF21E3CD-660B-4C4A-9168-C2B557A65378}"/>
    <cellStyle name="Ergebnis 2 3 4 3 3" xfId="7594" xr:uid="{54586E76-962E-4B76-A33D-4361462F7F89}"/>
    <cellStyle name="Ergebnis 2 3 4 3 4" xfId="4593" xr:uid="{43CA4E9A-D50B-4548-BF1E-E12156E71CC8}"/>
    <cellStyle name="Ergebnis 2 3 4 4" xfId="4622" xr:uid="{9B5B1F59-185E-42E5-B7F1-811C358CAE52}"/>
    <cellStyle name="Ergebnis 2 3 4 5" xfId="3721" xr:uid="{E28EA293-0865-422E-A9CA-2B31C1CDD9FB}"/>
    <cellStyle name="Ergebnis 2 3 4 6" xfId="4637" xr:uid="{3B547514-6F90-41CD-B77E-F088F35B3A36}"/>
    <cellStyle name="Ergebnis 2 3 5" xfId="1755" xr:uid="{6309BAEB-415F-43F4-B741-7083E3442557}"/>
    <cellStyle name="Ergebnis 2 3 5 2" xfId="4897" xr:uid="{2FA5B1ED-BAFF-4D58-AFC7-0FC7213A764E}"/>
    <cellStyle name="Ergebnis 2 3 5 3" xfId="3686" xr:uid="{F857628D-F36D-4519-9E68-21581CF0669D}"/>
    <cellStyle name="Ergebnis 2 3 5 4" xfId="8023" xr:uid="{FC7DD3E9-F2BF-4F94-9381-8CEC612448BE}"/>
    <cellStyle name="Ergebnis 2 3 6" xfId="2694" xr:uid="{F468DB8B-F976-4755-9A05-9C1D3CF05D3C}"/>
    <cellStyle name="Ergebnis 2 3 6 2" xfId="5828" xr:uid="{E5C1DF6F-5404-4978-9992-B798F4DD2B7D}"/>
    <cellStyle name="Ergebnis 2 3 6 3" xfId="7084" xr:uid="{C1C1F15F-6770-47F6-B543-1325E8695C7C}"/>
    <cellStyle name="Ergebnis 2 3 6 4" xfId="7170" xr:uid="{8035B70D-726C-417B-9CA7-DFA2CB9DAB23}"/>
    <cellStyle name="Ergebnis 2 3 7" xfId="3997" xr:uid="{7ED76DBB-E0F4-4B6A-90A6-3D8697D1737D}"/>
    <cellStyle name="Ergebnis 2 3 8" xfId="5907" xr:uid="{6AF437A9-4EC6-4C68-A604-A282DF69F093}"/>
    <cellStyle name="Ergebnis 2 3 9" xfId="6488" xr:uid="{5184F89A-FAEE-44A1-AE1E-AD50F1AC0667}"/>
    <cellStyle name="Ergebnis 2 4" xfId="566" xr:uid="{58E94DB3-1CF4-444B-B68C-0D4EBFF337F3}"/>
    <cellStyle name="Ergebnis 2 4 2" xfId="1241" xr:uid="{D7D20595-ADD7-45CE-AA5A-A952DAFC7B4D}"/>
    <cellStyle name="Ergebnis 2 4 2 2" xfId="915" xr:uid="{C0BBD929-D3FC-49BB-AFA4-F2A38FB8331E}"/>
    <cellStyle name="Ergebnis 2 4 2 2 2" xfId="2069" xr:uid="{87406C0B-E75A-4F3D-8CAA-67043DE64BD3}"/>
    <cellStyle name="Ergebnis 2 4 2 2 2 2" xfId="5211" xr:uid="{2F1B776E-F5AD-44F4-8BCB-9B70A5B9B1EC}"/>
    <cellStyle name="Ergebnis 2 4 2 2 2 3" xfId="6715" xr:uid="{FBDF4EEA-6A60-42F5-BF23-3FF87A1D807D}"/>
    <cellStyle name="Ergebnis 2 4 2 2 2 4" xfId="7861" xr:uid="{61C732BF-990B-4209-8F6B-7D3AB932DD56}"/>
    <cellStyle name="Ergebnis 2 4 2 2 3" xfId="3029" xr:uid="{F061F40F-C912-4D12-9D04-21CD200C6E94}"/>
    <cellStyle name="Ergebnis 2 4 2 2 3 2" xfId="6066" xr:uid="{C62AC411-C72B-4207-9275-FCFEBCDDF093}"/>
    <cellStyle name="Ergebnis 2 4 2 2 3 3" xfId="7293" xr:uid="{E5D1B4AC-17D4-4AD7-86F1-D2B5A9D65C0A}"/>
    <cellStyle name="Ergebnis 2 4 2 2 3 4" xfId="4461" xr:uid="{7AA5BFAE-EF8F-465E-876B-006A9B4047F6}"/>
    <cellStyle name="Ergebnis 2 4 2 2 4" xfId="4243" xr:uid="{3E29EA00-F147-45E3-9ACB-7C99A0A530D7}"/>
    <cellStyle name="Ergebnis 2 4 2 2 5" xfId="3728" xr:uid="{265BC3F3-FC84-43AC-AA5F-09B948EF7991}"/>
    <cellStyle name="Ergebnis 2 4 2 2 6" xfId="6574" xr:uid="{DF5E798C-862F-4A34-9119-D19D6AD8D0DB}"/>
    <cellStyle name="Ergebnis 2 4 2 3" xfId="2368" xr:uid="{F1922538-5E4C-43F0-80A7-416C6143456A}"/>
    <cellStyle name="Ergebnis 2 4 2 3 2" xfId="5510" xr:uid="{BE2BA0F6-6086-4256-954A-2AB30A10EDFE}"/>
    <cellStyle name="Ergebnis 2 4 2 3 3" xfId="6894" xr:uid="{77BC64A4-C2C6-4C02-B19F-7C5BA4A7367B}"/>
    <cellStyle name="Ergebnis 2 4 2 3 4" xfId="7817" xr:uid="{DA8B45FF-CE20-458A-B342-99D288960D52}"/>
    <cellStyle name="Ergebnis 2 4 2 4" xfId="3349" xr:uid="{7637FB81-AABE-498D-B73B-7E57EFB4414F}"/>
    <cellStyle name="Ergebnis 2 4 2 4 2" xfId="6306" xr:uid="{94B4CE1E-78BE-4554-924B-A20CEA2FFB2D}"/>
    <cellStyle name="Ergebnis 2 4 2 4 3" xfId="7485" xr:uid="{F15D9897-6303-47E4-8B61-6A54C4640EB7}"/>
    <cellStyle name="Ergebnis 2 4 2 4 4" xfId="4410" xr:uid="{54012EB4-9D32-4D39-BB8F-6B3DB6B0B19F}"/>
    <cellStyle name="Ergebnis 2 4 2 5" xfId="4481" xr:uid="{68706149-7E75-4350-BEBC-9DE73860D412}"/>
    <cellStyle name="Ergebnis 2 4 2 6" xfId="6486" xr:uid="{FB9D4770-21CC-4E6B-B155-23011B9B8C59}"/>
    <cellStyle name="Ergebnis 2 4 2 7" xfId="3816" xr:uid="{1460C161-028E-4CE4-A265-6E7A4998D013}"/>
    <cellStyle name="Ergebnis 2 4 3" xfId="1027" xr:uid="{B8E49E62-611C-4AB7-A169-DA0F6B827AC2}"/>
    <cellStyle name="Ergebnis 2 4 3 2" xfId="2174" xr:uid="{F010A0D1-9C88-4AA1-A509-F2E987F69D58}"/>
    <cellStyle name="Ergebnis 2 4 3 2 2" xfId="5316" xr:uid="{44158A6F-740F-4650-94D8-A9C17FA502D4}"/>
    <cellStyle name="Ergebnis 2 4 3 2 3" xfId="6776" xr:uid="{D72A4CF9-30B8-4C79-B007-30E968B77B81}"/>
    <cellStyle name="Ergebnis 2 4 3 2 4" xfId="8000" xr:uid="{100C532A-F258-4A22-8AC9-DFF49B57F942}"/>
    <cellStyle name="Ergebnis 2 4 3 3" xfId="3141" xr:uid="{B5EBD3BB-4966-4232-943C-F731368FF733}"/>
    <cellStyle name="Ergebnis 2 4 3 3 2" xfId="6152" xr:uid="{57C2ED98-8E97-4877-9F0D-39E973058679}"/>
    <cellStyle name="Ergebnis 2 4 3 3 3" xfId="7363" xr:uid="{6626B758-9B22-4AA5-83B8-59E42F444BF6}"/>
    <cellStyle name="Ergebnis 2 4 3 3 4" xfId="3919" xr:uid="{264DDE5F-1563-43C9-8272-58AF0FAB1A8D}"/>
    <cellStyle name="Ergebnis 2 4 3 4" xfId="4324" xr:uid="{FE4C900A-C690-464C-9377-DFFC765EC6B6}"/>
    <cellStyle name="Ergebnis 2 4 3 5" xfId="5981" xr:uid="{4195F1F0-B9F0-461B-AFE6-494506594B03}"/>
    <cellStyle name="Ergebnis 2 4 3 6" xfId="3768" xr:uid="{496B89B1-179B-4930-B30E-48F104A8190B}"/>
    <cellStyle name="Ergebnis 2 4 4" xfId="836" xr:uid="{75C5F9AF-12F4-4B14-B952-5F98E66CF1B4}"/>
    <cellStyle name="Ergebnis 2 4 4 2" xfId="1996" xr:uid="{3563A316-C000-4F10-B4E1-A4ED0A3088EE}"/>
    <cellStyle name="Ergebnis 2 4 4 2 2" xfId="5138" xr:uid="{652DDA3A-C447-4473-90AA-0391343CB5A3}"/>
    <cellStyle name="Ergebnis 2 4 4 2 3" xfId="6665" xr:uid="{475FF894-9996-4D73-8D84-AA118B6F1B62}"/>
    <cellStyle name="Ergebnis 2 4 4 2 4" xfId="7778" xr:uid="{821DE0BE-F6EC-4005-9FDC-F1819FA9302A}"/>
    <cellStyle name="Ergebnis 2 4 4 3" xfId="2950" xr:uid="{0265D3A4-3833-4D2C-A559-FAC697EF7B8B}"/>
    <cellStyle name="Ergebnis 2 4 4 3 2" xfId="6008" xr:uid="{2911E2AE-FA6E-4362-86CA-8C763CA6E14B}"/>
    <cellStyle name="Ergebnis 2 4 4 3 3" xfId="7242" xr:uid="{5C131AE3-275D-4B06-9A8B-3574B931B946}"/>
    <cellStyle name="Ergebnis 2 4 4 3 4" xfId="7999" xr:uid="{351A4BC9-751C-48A5-A546-EBD2FD71025A}"/>
    <cellStyle name="Ergebnis 2 4 4 4" xfId="4185" xr:uid="{7838E5ED-C2B3-45BE-8045-B1AC18C33E98}"/>
    <cellStyle name="Ergebnis 2 4 4 5" xfId="6128" xr:uid="{BB3C42FB-AD57-4396-9C3A-87A7F06C7B27}"/>
    <cellStyle name="Ergebnis 2 4 4 6" xfId="6568" xr:uid="{1C787AF6-9524-4578-B554-1A735C7EAFE2}"/>
    <cellStyle name="Ergebnis 2 4 5" xfId="1746" xr:uid="{5C4EBB68-5DC9-47A2-9067-DAB8FD6099A6}"/>
    <cellStyle name="Ergebnis 2 4 5 2" xfId="4888" xr:uid="{3A1AE125-A5CC-46FC-BE5D-FA1A87B4D3D2}"/>
    <cellStyle name="Ergebnis 2 4 5 3" xfId="3777" xr:uid="{57922C2E-B3AB-4D35-95C2-46D7A7B1381B}"/>
    <cellStyle name="Ergebnis 2 4 5 4" xfId="7966" xr:uid="{42A0D9C9-93F3-4AC9-9512-77C220F9FC12}"/>
    <cellStyle name="Ergebnis 2 4 6" xfId="2685" xr:uid="{9AA04EB5-0E08-449C-BEB3-887869A0BB98}"/>
    <cellStyle name="Ergebnis 2 4 6 2" xfId="5821" xr:uid="{8A49B282-DD68-4CC0-803C-EAB01E560D6A}"/>
    <cellStyle name="Ergebnis 2 4 6 3" xfId="7080" xr:uid="{C424E6DC-E03F-4672-8281-4E062177D2D0}"/>
    <cellStyle name="Ergebnis 2 4 6 4" xfId="7810" xr:uid="{08580361-BE29-484D-A28D-4E556DDF0B2F}"/>
    <cellStyle name="Ergebnis 2 4 7" xfId="3994" xr:uid="{709A3383-214E-4CCC-AFEA-1DA50BF2FE60}"/>
    <cellStyle name="Ergebnis 2 4 8" xfId="4261" xr:uid="{9D96FA7F-0F26-46D2-971E-ED6DADB294CD}"/>
    <cellStyle name="Ergebnis 2 4 9" xfId="7025" xr:uid="{F84CFA68-4D90-4101-9379-9926BA82A552}"/>
    <cellStyle name="Ergebnis 2 5" xfId="1161" xr:uid="{DB3793AE-4250-44BD-8505-B9E185511C26}"/>
    <cellStyle name="Ergebnis 2 5 2" xfId="695" xr:uid="{E8C45CDD-DD4B-40B7-BE9C-C6829C573AEB}"/>
    <cellStyle name="Ergebnis 2 5 2 2" xfId="1865" xr:uid="{D36577F4-BC37-44B0-BAB2-297CF89247A8}"/>
    <cellStyle name="Ergebnis 2 5 2 2 2" xfId="5007" xr:uid="{E2B11B3A-E8A9-46FA-95D9-FF922E0BAD27}"/>
    <cellStyle name="Ergebnis 2 5 2 2 3" xfId="6579" xr:uid="{42D4B777-FED6-474F-B8D7-2AE4FD0050C0}"/>
    <cellStyle name="Ergebnis 2 5 2 2 4" xfId="7789" xr:uid="{7F002E5B-2AAA-499A-AB72-09F2F706F988}"/>
    <cellStyle name="Ergebnis 2 5 2 3" xfId="2811" xr:uid="{2A46C5F2-10A6-4978-90E7-790D61F30B16}"/>
    <cellStyle name="Ergebnis 2 5 2 3 2" xfId="5910" xr:uid="{F784C7DC-0ED0-40D7-B07B-DE1FAB53F075}"/>
    <cellStyle name="Ergebnis 2 5 2 3 3" xfId="7156" xr:uid="{BBAF7D66-603F-43EB-8FE7-163D8311F9EC}"/>
    <cellStyle name="Ergebnis 2 5 2 3 4" xfId="6731" xr:uid="{94893069-E132-4099-90A2-2A2D00816FCD}"/>
    <cellStyle name="Ergebnis 2 5 2 4" xfId="4082" xr:uid="{0BB7C37F-F636-47A8-8C73-CA02431AA73E}"/>
    <cellStyle name="Ergebnis 2 5 2 5" xfId="6046" xr:uid="{81C96447-65D3-489D-AE94-E99DEAFFFEF9}"/>
    <cellStyle name="Ergebnis 2 5 2 6" xfId="6248" xr:uid="{A129705E-E83F-4F8B-8267-47D33DD0E3F0}"/>
    <cellStyle name="Ergebnis 2 5 3" xfId="2292" xr:uid="{6A704A98-F22B-4B14-980D-14821FB0B53A}"/>
    <cellStyle name="Ergebnis 2 5 3 2" xfId="5434" xr:uid="{04A555B6-AD14-4B0C-8F75-99CBAB7BE7C3}"/>
    <cellStyle name="Ergebnis 2 5 3 3" xfId="6851" xr:uid="{0CDB5725-D5CF-4F21-808F-08B9F887A3F2}"/>
    <cellStyle name="Ergebnis 2 5 3 4" xfId="6854" xr:uid="{7C7CE75A-CC30-4C91-B78C-2F32FCEEBEFE}"/>
    <cellStyle name="Ergebnis 2 5 4" xfId="3269" xr:uid="{61F54A8C-3BAE-46B3-AB68-55E15888BE7D}"/>
    <cellStyle name="Ergebnis 2 5 4 2" xfId="6246" xr:uid="{A4DD7CD8-5599-4588-A8E9-4B38D1CE27A9}"/>
    <cellStyle name="Ergebnis 2 5 4 3" xfId="7442" xr:uid="{BCC6C6AE-E2F9-4266-8D2A-CFA4DCDA3042}"/>
    <cellStyle name="Ergebnis 2 5 4 4" xfId="7783" xr:uid="{9436058B-2EA4-4DED-BF01-0A8059E22598}"/>
    <cellStyle name="Ergebnis 2 5 5" xfId="4420" xr:uid="{8311FFAC-FDE1-4E1C-B9AE-E99CD5350953}"/>
    <cellStyle name="Ergebnis 2 5 6" xfId="4340" xr:uid="{B4810891-020F-4334-8C19-BE31529BDBB5}"/>
    <cellStyle name="Ergebnis 2 5 7" xfId="3845" xr:uid="{54D109A9-AEAE-4AB4-8006-60D19C1AC195}"/>
    <cellStyle name="Ergebnis 2 6" xfId="901" xr:uid="{2FCDB482-400F-4E09-9307-B5861D8407E6}"/>
    <cellStyle name="Ergebnis 2 6 2" xfId="2056" xr:uid="{EABF4422-F8B1-4BC4-93BB-1534B0B4EAE3}"/>
    <cellStyle name="Ergebnis 2 6 2 2" xfId="5198" xr:uid="{24F66773-6CDE-4F6B-874B-DF3BF08D7C3E}"/>
    <cellStyle name="Ergebnis 2 6 2 3" xfId="6706" xr:uid="{A263AA0E-3E06-4D24-A605-B336D0322A7B}"/>
    <cellStyle name="Ergebnis 2 6 2 4" xfId="3867" xr:uid="{CDA324FF-1CE4-4E14-8E20-99D244613937}"/>
    <cellStyle name="Ergebnis 2 6 3" xfId="3015" xr:uid="{FF253710-4D15-4111-A0C7-9D9F0377D343}"/>
    <cellStyle name="Ergebnis 2 6 3 2" xfId="6052" xr:uid="{583F1738-1D7B-47D4-9F2F-7F1E680A6BC2}"/>
    <cellStyle name="Ergebnis 2 6 3 3" xfId="7284" xr:uid="{87E474AC-C5FF-4511-AD3C-EA80574C11E3}"/>
    <cellStyle name="Ergebnis 2 6 3 4" xfId="4175" xr:uid="{2EF64515-A326-4426-8666-A4E1B1C64D5B}"/>
    <cellStyle name="Ergebnis 2 6 4" xfId="4232" xr:uid="{624BCFA9-2964-41D5-AE47-09025AA39C37}"/>
    <cellStyle name="Ergebnis 2 6 5" xfId="3909" xr:uid="{A19B60D4-07C6-42F6-9BB8-F6A52AA15DAD}"/>
    <cellStyle name="Ergebnis 2 6 6" xfId="7397" xr:uid="{3C1B95C8-0D85-42F1-B934-6513DF8EFE18}"/>
    <cellStyle name="Ergebnis 2 7" xfId="907" xr:uid="{55453E79-433C-4494-A778-80E809E5C691}"/>
    <cellStyle name="Ergebnis 2 7 2" xfId="2061" xr:uid="{6A765662-3817-491A-BF4A-DDA5C3C1E294}"/>
    <cellStyle name="Ergebnis 2 7 2 2" xfId="5203" xr:uid="{EB16D173-942E-4438-8C51-6968E9F06159}"/>
    <cellStyle name="Ergebnis 2 7 2 3" xfId="6711" xr:uid="{D9546C22-CB25-45CA-A509-D72CB4DFB72B}"/>
    <cellStyle name="Ergebnis 2 7 2 4" xfId="7672" xr:uid="{BA63AEAF-57A5-45EB-A0EE-21058990F07A}"/>
    <cellStyle name="Ergebnis 2 7 3" xfId="3021" xr:uid="{02901B22-4410-4728-826A-607E9C5DF015}"/>
    <cellStyle name="Ergebnis 2 7 3 2" xfId="6058" xr:uid="{E5334C6E-0B13-48FF-8090-CCE8CE6886A1}"/>
    <cellStyle name="Ergebnis 2 7 3 3" xfId="7289" xr:uid="{F2D88874-5CD9-4F09-BAE6-DA918AC6A550}"/>
    <cellStyle name="Ergebnis 2 7 3 4" xfId="3902" xr:uid="{7445A7DB-D17C-4916-9AAE-397482EF2866}"/>
    <cellStyle name="Ergebnis 2 7 4" xfId="4237" xr:uid="{B2E65B5E-B6F9-4F29-A8C1-35A82D429596}"/>
    <cellStyle name="Ergebnis 2 7 5" xfId="3874" xr:uid="{714A6687-11D8-444E-A722-7C4BE3023E34}"/>
    <cellStyle name="Ergebnis 2 7 6" xfId="7268" xr:uid="{A24654C5-DAAD-4F9F-8FB9-1BDB17C7447E}"/>
    <cellStyle name="Ergebnis 2 8" xfId="1673" xr:uid="{78151BBB-ADE8-44E6-9234-9FF957BEEBB1}"/>
    <cellStyle name="Ergebnis 2 8 2" xfId="4815" xr:uid="{02D53005-F9C9-4E91-9CBC-B622E177E609}"/>
    <cellStyle name="Ergebnis 2 8 3" xfId="3697" xr:uid="{0D682729-4517-4004-BCAD-F9ACAABCCED3}"/>
    <cellStyle name="Ergebnis 2 8 4" xfId="7776" xr:uid="{DDB74F56-8E12-41A4-B117-C51A685B26E7}"/>
    <cellStyle name="Ergebnis 2 9" xfId="1675" xr:uid="{A1065A21-7A11-4B00-BACE-6DE1F660D54C}"/>
    <cellStyle name="Ergebnis 2 9 2" xfId="4817" xr:uid="{F42153F5-F103-4734-909F-CF5A43D90D44}"/>
    <cellStyle name="Ergebnis 2 9 3" xfId="3882" xr:uid="{0A9B0293-F015-4C6F-96B3-129044E3C2F3}"/>
    <cellStyle name="Ergebnis 2 9 4" xfId="8011" xr:uid="{A7961DD2-A1B7-4C31-BA3A-3B6DEA44666A}"/>
    <cellStyle name="Ergebnis 3" xfId="280" xr:uid="{54E65ADC-3D78-4D86-913E-C16B4C4CB27D}"/>
    <cellStyle name="Ergebnis 3 10" xfId="3833" xr:uid="{AF1A9C8E-DF63-4CFD-A7F4-F938871E0E9E}"/>
    <cellStyle name="Ergebnis 3 11" xfId="5868" xr:uid="{A64A5EE6-71A1-4AD7-B46D-FA50F2CF3BAC}"/>
    <cellStyle name="Ergebnis 3 12" xfId="6979" xr:uid="{B524D9A6-9751-40FB-8C91-F6A53BDB52B6}"/>
    <cellStyle name="Ergebnis 3 2" xfId="617" xr:uid="{CEF1FF7B-4B54-41B2-959A-8ACF912C8B23}"/>
    <cellStyle name="Ergebnis 3 2 2" xfId="1292" xr:uid="{B9616DB1-9196-4AAE-A975-073DA8DC5962}"/>
    <cellStyle name="Ergebnis 3 2 2 2" xfId="675" xr:uid="{97CC19F7-5CD6-4537-82FA-73117A0A4F30}"/>
    <cellStyle name="Ergebnis 3 2 2 2 2" xfId="1846" xr:uid="{AA313D83-F0B1-4038-B7BE-96A40CE3381F}"/>
    <cellStyle name="Ergebnis 3 2 2 2 2 2" xfId="4988" xr:uid="{42B83F6A-FDBC-44D3-B78C-E1CE4908F8D9}"/>
    <cellStyle name="Ergebnis 3 2 2 2 2 3" xfId="6573" xr:uid="{D79D7B64-A571-4A07-8D24-9CD5712659C0}"/>
    <cellStyle name="Ergebnis 3 2 2 2 2 4" xfId="7396" xr:uid="{2E59608D-6108-4DDD-B168-E76591C4CB72}"/>
    <cellStyle name="Ergebnis 3 2 2 2 3" xfId="2791" xr:uid="{5CA3DED1-7BAC-4282-B7E9-840EFBA243FF}"/>
    <cellStyle name="Ergebnis 3 2 2 2 3 2" xfId="5896" xr:uid="{F4140CD8-94E0-4DB2-8C15-F1F3419F33D0}"/>
    <cellStyle name="Ergebnis 3 2 2 2 3 3" xfId="7145" xr:uid="{CB1D0441-2571-4323-B8BA-D189FA4E2DA4}"/>
    <cellStyle name="Ergebnis 3 2 2 2 3 4" xfId="7608" xr:uid="{FE774142-C0B9-4F9D-B73A-E6F3BB6D345A}"/>
    <cellStyle name="Ergebnis 3 2 2 2 4" xfId="4066" xr:uid="{99E5C10D-FB4F-4CF8-BE67-0FF7217E06D2}"/>
    <cellStyle name="Ergebnis 3 2 2 2 5" xfId="3826" xr:uid="{EDB080D6-795E-47DB-9824-B1E4E37DF3DD}"/>
    <cellStyle name="Ergebnis 3 2 2 2 6" xfId="7699" xr:uid="{14D8383D-5182-4CC3-855B-33DC21A44220}"/>
    <cellStyle name="Ergebnis 3 2 2 3" xfId="2418" xr:uid="{F28A1384-DB38-490E-93B8-F4F8F725D23E}"/>
    <cellStyle name="Ergebnis 3 2 2 3 2" xfId="5560" xr:uid="{59F36C11-F05A-422A-82E7-1602565C2590}"/>
    <cellStyle name="Ergebnis 3 2 2 3 3" xfId="6920" xr:uid="{E602D94E-81F3-4365-9F3E-54067F632815}"/>
    <cellStyle name="Ergebnis 3 2 2 3 4" xfId="7601" xr:uid="{C3C1575F-7341-41D7-8742-FB5A503FE113}"/>
    <cellStyle name="Ergebnis 3 2 2 4" xfId="3400" xr:uid="{FEE37389-7C7E-46AC-8ECE-C767CA18CD46}"/>
    <cellStyle name="Ergebnis 3 2 2 4 2" xfId="6342" xr:uid="{0AABD6CD-FAA0-4D5B-BE89-CD9100B97054}"/>
    <cellStyle name="Ergebnis 3 2 2 4 3" xfId="7513" xr:uid="{77231103-FD76-44AD-90F9-0E65B915F36F}"/>
    <cellStyle name="Ergebnis 3 2 2 4 4" xfId="7796" xr:uid="{B6CE2A03-EA65-4F9A-9B77-5CE206B92C8F}"/>
    <cellStyle name="Ergebnis 3 2 2 5" xfId="4518" xr:uid="{A04B1D6C-EDAC-4C72-920E-F0F32CB8C60F}"/>
    <cellStyle name="Ergebnis 3 2 2 6" xfId="6436" xr:uid="{DB30B832-F9B5-4453-9BA7-0B286C1868AF}"/>
    <cellStyle name="Ergebnis 3 2 2 7" xfId="4370" xr:uid="{5A38E53B-F1F9-479F-9D5D-207BB7314484}"/>
    <cellStyle name="Ergebnis 3 2 3" xfId="1078" xr:uid="{3C8BB473-0900-4922-B759-6199DDE13895}"/>
    <cellStyle name="Ergebnis 3 2 3 2" xfId="2223" xr:uid="{0D9260CA-25C2-4324-8074-F4F97FFB52BD}"/>
    <cellStyle name="Ergebnis 3 2 3 2 2" xfId="5365" xr:uid="{D7D82BB4-5B8B-419B-8196-DD172A1C327D}"/>
    <cellStyle name="Ergebnis 3 2 3 2 3" xfId="6801" xr:uid="{66CF99AF-BFCC-4EB9-ABDB-94B98AC68069}"/>
    <cellStyle name="Ergebnis 3 2 3 2 4" xfId="3733" xr:uid="{251CF0E1-BC7F-413A-9B54-F5F1146141E1}"/>
    <cellStyle name="Ergebnis 3 2 3 3" xfId="3192" xr:uid="{C3561F4E-D89B-49C2-8201-BB5460E9502E}"/>
    <cellStyle name="Ergebnis 3 2 3 3 2" xfId="6188" xr:uid="{80472D69-3365-419A-84B8-DE6C57290466}"/>
    <cellStyle name="Ergebnis 3 2 3 3 3" xfId="7387" xr:uid="{9288B226-F544-43CE-B483-E3078FEC1E2D}"/>
    <cellStyle name="Ergebnis 3 2 3 3 4" xfId="6382" xr:uid="{C584024D-9D23-4C08-A734-77DC35EA36F7}"/>
    <cellStyle name="Ergebnis 3 2 3 4" xfId="4357" xr:uid="{C04E25A4-CEF7-4AD2-A3AA-91435C21CC15}"/>
    <cellStyle name="Ergebnis 3 2 3 5" xfId="4247" xr:uid="{C609F618-5382-4F47-93B0-C5550A6C8A85}"/>
    <cellStyle name="Ergebnis 3 2 3 6" xfId="3881" xr:uid="{F198CBBD-8381-4B85-AD64-660576A30489}"/>
    <cellStyle name="Ergebnis 3 2 4" xfId="849" xr:uid="{62F95507-E88B-4829-B06C-A91181475ED0}"/>
    <cellStyle name="Ergebnis 3 2 4 2" xfId="2008" xr:uid="{775140C2-FA0D-4B57-AD61-D4F58F1E14F3}"/>
    <cellStyle name="Ergebnis 3 2 4 2 2" xfId="5150" xr:uid="{9920FB7F-B85F-4400-A97F-BCCADFCEABA5}"/>
    <cellStyle name="Ergebnis 3 2 4 2 3" xfId="6674" xr:uid="{F138C02C-79F8-4770-A8D1-54E40B68B899}"/>
    <cellStyle name="Ergebnis 3 2 4 2 4" xfId="7546" xr:uid="{EAE3B503-2814-426D-9A99-2E09E2ABB1F2}"/>
    <cellStyle name="Ergebnis 3 2 4 3" xfId="2963" xr:uid="{D337B2FE-206A-454F-B180-072BF46F3DF6}"/>
    <cellStyle name="Ergebnis 3 2 4 3 2" xfId="6017" xr:uid="{8AE05808-80B3-442F-9BA2-278004EF8D32}"/>
    <cellStyle name="Ergebnis 3 2 4 3 3" xfId="7250" xr:uid="{6BB9C8C6-24E1-4242-B704-E5472B9548F9}"/>
    <cellStyle name="Ergebnis 3 2 4 3 4" xfId="5972" xr:uid="{64EB7F05-FAAC-45FF-BF27-345C63EA2301}"/>
    <cellStyle name="Ergebnis 3 2 4 4" xfId="4195" xr:uid="{0E2E64A6-597E-4444-B965-9868CE7791EB}"/>
    <cellStyle name="Ergebnis 3 2 4 5" xfId="6093" xr:uid="{B4A93EE6-CE36-491E-859C-8339C7B9E962}"/>
    <cellStyle name="Ergebnis 3 2 4 6" xfId="7693" xr:uid="{8F33B622-13C6-4743-87B1-06A1EB7F5961}"/>
    <cellStyle name="Ergebnis 3 2 5" xfId="1795" xr:uid="{E2867B21-07E2-4F38-A746-E12268A76EB9}"/>
    <cellStyle name="Ergebnis 3 2 5 2" xfId="4937" xr:uid="{F36D94FE-2B23-4C35-9976-2D00A899E81A}"/>
    <cellStyle name="Ergebnis 3 2 5 3" xfId="6540" xr:uid="{7A25CAB5-907F-4478-8BAD-9ACD01A1A163}"/>
    <cellStyle name="Ergebnis 3 2 5 4" xfId="6330" xr:uid="{E1FFE1F3-C1D4-4330-8963-7DFC2AE2FC66}"/>
    <cellStyle name="Ergebnis 3 2 6" xfId="2736" xr:uid="{E916AFA3-1DF0-4C34-923C-0DA8331B4D9D}"/>
    <cellStyle name="Ergebnis 3 2 6 2" xfId="5857" xr:uid="{C66AE788-A822-4851-A63B-39A4EB46FA80}"/>
    <cellStyle name="Ergebnis 3 2 6 3" xfId="7108" xr:uid="{D4EBF5A2-EC35-4EA7-B284-9B14DFECC661}"/>
    <cellStyle name="Ergebnis 3 2 6 4" xfId="4485" xr:uid="{B96D8AE0-CD3B-40CC-8BC6-1D4946A6DE78}"/>
    <cellStyle name="Ergebnis 3 2 7" xfId="4027" xr:uid="{F200C3F3-3B57-4CED-B31C-493CBDC496DA}"/>
    <cellStyle name="Ergebnis 3 2 8" xfId="4072" xr:uid="{B9B5ADF0-D564-45A6-8244-8117A03CF0F3}"/>
    <cellStyle name="Ergebnis 3 2 9" xfId="6643" xr:uid="{75006826-8B5B-4991-8B5F-705F989E57CE}"/>
    <cellStyle name="Ergebnis 3 3" xfId="531" xr:uid="{83AFC292-3750-47C6-A19B-723C45B0B127}"/>
    <cellStyle name="Ergebnis 3 3 2" xfId="1206" xr:uid="{29769A2D-263E-4BEE-A7AE-B5BF9633A31F}"/>
    <cellStyle name="Ergebnis 3 3 2 2" xfId="891" xr:uid="{B5640213-0072-4712-940C-31E8C61FBEB3}"/>
    <cellStyle name="Ergebnis 3 3 2 2 2" xfId="2048" xr:uid="{3D9EB146-2E74-4B16-A8FB-6FC14BFF9F86}"/>
    <cellStyle name="Ergebnis 3 3 2 2 2 2" xfId="5190" xr:uid="{2EE26F27-D886-478E-9410-B6851EFC34BF}"/>
    <cellStyle name="Ergebnis 3 3 2 2 2 3" xfId="6700" xr:uid="{B052A073-2011-4C44-8117-3081F0FFF4E7}"/>
    <cellStyle name="Ergebnis 3 3 2 2 2 4" xfId="8043" xr:uid="{43446683-51D9-4821-8FA4-BB88810B4E24}"/>
    <cellStyle name="Ergebnis 3 3 2 2 3" xfId="3005" xr:uid="{19CA050A-3DC2-4CFA-B628-D72B71C80059}"/>
    <cellStyle name="Ergebnis 3 3 2 2 3 2" xfId="6044" xr:uid="{C8104FFB-EDB2-4075-A94C-6C987C733070}"/>
    <cellStyle name="Ergebnis 3 3 2 2 3 3" xfId="7277" xr:uid="{78827505-48D3-4170-ACB0-C1A244268D48}"/>
    <cellStyle name="Ergebnis 3 3 2 2 3 4" xfId="7691" xr:uid="{DE18F669-9651-43C5-AD8C-6D1309089423}"/>
    <cellStyle name="Ergebnis 3 3 2 2 4" xfId="4225" xr:uid="{0D300C9F-A809-4BB1-A1DA-5E5586342283}"/>
    <cellStyle name="Ergebnis 3 3 2 2 5" xfId="4685" xr:uid="{44BDBA03-E7CB-4A12-9425-9927531772C7}"/>
    <cellStyle name="Ergebnis 3 3 2 2 6" xfId="6551" xr:uid="{BE639E67-2D68-4D44-A893-99F89B6107F9}"/>
    <cellStyle name="Ergebnis 3 3 2 3" xfId="2336" xr:uid="{A82C6D64-077E-4816-8096-5405F62F1417}"/>
    <cellStyle name="Ergebnis 3 3 2 3 2" xfId="5478" xr:uid="{AE037AB4-CAF0-49AD-9F7F-0440DDEC2E66}"/>
    <cellStyle name="Ergebnis 3 3 2 3 3" xfId="6875" xr:uid="{AEA7380D-4BEF-4F4E-9AE3-6125AD1B864C}"/>
    <cellStyle name="Ergebnis 3 3 2 3 4" xfId="4013" xr:uid="{CB540A0C-32F9-45E6-AB71-ED7AA8248EA5}"/>
    <cellStyle name="Ergebnis 3 3 2 4" xfId="3314" xr:uid="{E782D84E-B40E-465B-A2A4-8F80C47B1AC7}"/>
    <cellStyle name="Ergebnis 3 3 2 4 2" xfId="6278" xr:uid="{9DF4A9B0-E441-4E61-9C36-47BDC5367A6B}"/>
    <cellStyle name="Ergebnis 3 3 2 4 3" xfId="7464" xr:uid="{CBCF31E9-F525-4D22-B17D-8A814EB173D4}"/>
    <cellStyle name="Ergebnis 3 3 2 4 4" xfId="4713" xr:uid="{6AA88B81-AB38-4472-BB6F-22D886EFF78D}"/>
    <cellStyle name="Ergebnis 3 3 2 5" xfId="4450" xr:uid="{FBE58B06-AFD1-4BE4-A2F1-246FE53CC80F}"/>
    <cellStyle name="Ergebnis 3 3 2 6" xfId="4597" xr:uid="{D496F11C-B4D2-4B2D-B64B-5E5E968E670E}"/>
    <cellStyle name="Ergebnis 3 3 2 7" xfId="6567" xr:uid="{69FD32AC-AC59-42E2-AF8D-079A07CFB815}"/>
    <cellStyle name="Ergebnis 3 3 3" xfId="992" xr:uid="{27C10EF1-315E-4BB0-8D60-A6D59A293CFD}"/>
    <cellStyle name="Ergebnis 3 3 3 2" xfId="2142" xr:uid="{4CCC1DC7-E813-41D5-8E77-F1D4392EE4F8}"/>
    <cellStyle name="Ergebnis 3 3 3 2 2" xfId="5284" xr:uid="{3A87DF4D-102F-4B3C-AC28-02607AD1AD9A}"/>
    <cellStyle name="Ergebnis 3 3 3 2 3" xfId="6755" xr:uid="{D97098A5-3C08-472E-AE8E-AF61FFC3DAA4}"/>
    <cellStyle name="Ergebnis 3 3 3 2 4" xfId="6554" xr:uid="{D538DBD1-AA4A-4126-94C1-F7FD0E537185}"/>
    <cellStyle name="Ergebnis 3 3 3 3" xfId="3106" xr:uid="{DD3650C5-E05C-443B-BEE6-93CF0A9B02BC}"/>
    <cellStyle name="Ergebnis 3 3 3 3 2" xfId="6122" xr:uid="{0D0B1E77-C0EC-4579-BA2D-ED505F26FA68}"/>
    <cellStyle name="Ergebnis 3 3 3 3 3" xfId="7337" xr:uid="{068796DD-8548-4401-BB00-25304250A0B0}"/>
    <cellStyle name="Ergebnis 3 3 3 3 4" xfId="7813" xr:uid="{43857684-4AB6-40A3-8E57-126A9EAFFF80}"/>
    <cellStyle name="Ergebnis 3 3 3 4" xfId="4297" xr:uid="{4D3B8F78-3DCF-44F1-8C36-364D6896480D}"/>
    <cellStyle name="Ergebnis 3 3 3 5" xfId="6160" xr:uid="{F8C8F400-65C3-4C2F-BD00-244A75F7DE49}"/>
    <cellStyle name="Ergebnis 3 3 3 6" xfId="6315" xr:uid="{25072024-1F38-4892-8753-A75888FC3674}"/>
    <cellStyle name="Ergebnis 3 3 4" xfId="1385" xr:uid="{F47D07BE-D702-446B-B6D2-5886D4FB4C2C}"/>
    <cellStyle name="Ergebnis 3 3 4 2" xfId="2506" xr:uid="{BFB1B1D3-1CB8-4F31-B9A4-661DB1F5F198}"/>
    <cellStyle name="Ergebnis 3 3 4 2 2" xfId="5647" xr:uid="{A3C21C37-9C27-40F0-B8CC-D1F34A2361B2}"/>
    <cellStyle name="Ergebnis 3 3 4 2 3" xfId="6974" xr:uid="{94A0EA55-4B71-4B93-9FC2-E54BACC390F1}"/>
    <cellStyle name="Ergebnis 3 3 4 2 4" xfId="6176" xr:uid="{8A7FAE85-21F1-459B-B5E9-8AC201668886}"/>
    <cellStyle name="Ergebnis 3 3 4 3" xfId="3493" xr:uid="{B34304FC-C1EB-41C1-9981-798DEE472FE9}"/>
    <cellStyle name="Ergebnis 3 3 4 3 2" xfId="6403" xr:uid="{400368FF-8905-4772-9121-531F6ECC544C}"/>
    <cellStyle name="Ergebnis 3 3 4 3 3" xfId="7561" xr:uid="{58A015BD-D8BE-4A93-B36A-9F6684590284}"/>
    <cellStyle name="Ergebnis 3 3 4 3 4" xfId="7862" xr:uid="{402470C3-1A1E-43A3-9DBA-58DC370E3C1C}"/>
    <cellStyle name="Ergebnis 3 3 4 4" xfId="4582" xr:uid="{1975F303-81EB-416B-8C8E-1BBC67616737}"/>
    <cellStyle name="Ergebnis 3 3 4 5" xfId="5937" xr:uid="{064D9AF7-D87C-4CAD-890A-88C1DC815E3E}"/>
    <cellStyle name="Ergebnis 3 3 4 6" xfId="3830" xr:uid="{2D4B0A39-DF79-45D7-8921-20A1430660CD}"/>
    <cellStyle name="Ergebnis 3 3 5" xfId="1713" xr:uid="{1A6BECE5-F290-40D5-A183-7E23F64EA2F7}"/>
    <cellStyle name="Ergebnis 3 3 5 2" xfId="4855" xr:uid="{110CFFB2-E29C-4F5B-B015-9B082C9A4F70}"/>
    <cellStyle name="Ergebnis 3 3 5 3" xfId="6351" xr:uid="{8565F9C2-14E5-4363-857B-75DEACD32567}"/>
    <cellStyle name="Ergebnis 3 3 5 4" xfId="6268" xr:uid="{7DC86211-B718-4901-9A07-7FBCBFF0785D}"/>
    <cellStyle name="Ergebnis 3 3 6" xfId="1668" xr:uid="{63C760BB-81E6-454A-86B9-11E6A55290D2}"/>
    <cellStyle name="Ergebnis 3 3 6 2" xfId="4811" xr:uid="{8A659A65-30A2-4990-9416-FD92E1F2A598}"/>
    <cellStyle name="Ergebnis 3 3 6 3" xfId="3808" xr:uid="{815BE22C-484D-4D4A-87F0-6689D4EB0CA3}"/>
    <cellStyle name="Ergebnis 3 3 6 4" xfId="7840" xr:uid="{B94A4CEB-2CDE-46C8-8189-F548F489A840}"/>
    <cellStyle name="Ergebnis 3 3 7" xfId="3964" xr:uid="{2FBBD509-8EF0-4237-8FE6-ADA2A31329CD}"/>
    <cellStyle name="Ergebnis 3 3 8" xfId="3667" xr:uid="{5076B22F-29E3-4A42-B622-FD84928CFFD7}"/>
    <cellStyle name="Ergebnis 3 3 9" xfId="7885" xr:uid="{4EC39791-116C-461B-B5B9-7BC8A0CC7E78}"/>
    <cellStyle name="Ergebnis 3 4" xfId="558" xr:uid="{0AE7B5C0-938C-4291-85F9-82A4E178416B}"/>
    <cellStyle name="Ergebnis 3 4 2" xfId="1233" xr:uid="{F2CDCFFF-4C9F-4DC5-B5C4-D2B0C4EC7B75}"/>
    <cellStyle name="Ergebnis 3 4 2 2" xfId="762" xr:uid="{7D424F64-51D4-4A00-80D8-7A533E4F37A7}"/>
    <cellStyle name="Ergebnis 3 4 2 2 2" xfId="1927" xr:uid="{5FD78A81-7774-4313-BFA5-736B6CDE1091}"/>
    <cellStyle name="Ergebnis 3 4 2 2 2 2" xfId="5069" xr:uid="{4BA95BC6-80E4-43B0-88C1-25D0211A8D3F}"/>
    <cellStyle name="Ergebnis 3 4 2 2 2 3" xfId="6624" xr:uid="{D77931F6-29A7-4B0C-9AD7-E5550F80A654}"/>
    <cellStyle name="Ergebnis 3 4 2 2 2 4" xfId="4177" xr:uid="{5D1DFC63-860B-4197-87C8-246B3870B200}"/>
    <cellStyle name="Ergebnis 3 4 2 2 3" xfId="2876" xr:uid="{8E4D21F3-8133-4C2F-9387-C2746993010D}"/>
    <cellStyle name="Ergebnis 3 4 2 2 3 2" xfId="5959" xr:uid="{0C06FEE5-BEC6-4C3A-B27F-E8038CC8FDDC}"/>
    <cellStyle name="Ergebnis 3 4 2 2 3 3" xfId="7199" xr:uid="{9D02DBB8-8B24-41A6-9D33-E96E869C9C99}"/>
    <cellStyle name="Ergebnis 3 4 2 2 3 4" xfId="7687" xr:uid="{AF126F32-9E62-40A0-8DA8-8D197A74233C}"/>
    <cellStyle name="Ergebnis 3 4 2 2 4" xfId="4129" xr:uid="{920B35BD-9165-49DC-AF5B-9C875BF795D9}"/>
    <cellStyle name="Ergebnis 3 4 2 2 5" xfId="4244" xr:uid="{52AF4EC2-F4E8-4E78-8739-033DAF6D3F9A}"/>
    <cellStyle name="Ergebnis 3 4 2 2 6" xfId="4105" xr:uid="{5FD6EE41-B5B4-4791-94A1-EE82BB9ECC24}"/>
    <cellStyle name="Ergebnis 3 4 2 3" xfId="2360" xr:uid="{992848C6-34D9-48E3-8306-DC821C5AC716}"/>
    <cellStyle name="Ergebnis 3 4 2 3 2" xfId="5502" xr:uid="{D0DDEBF8-2613-483B-8BA2-5CE70F47B8F8}"/>
    <cellStyle name="Ergebnis 3 4 2 3 3" xfId="6890" xr:uid="{47C75CB3-EB8A-4FDF-BF0D-5A8BA1525ED2}"/>
    <cellStyle name="Ergebnis 3 4 2 3 4" xfId="4341" xr:uid="{743966E0-5E93-4E76-ADC6-1417813D6CF6}"/>
    <cellStyle name="Ergebnis 3 4 2 4" xfId="3341" xr:uid="{EAD06397-5335-4CD8-8CA5-49E10DEEE6B6}"/>
    <cellStyle name="Ergebnis 3 4 2 4 2" xfId="6300" xr:uid="{8E48C78F-DA74-4787-BF80-683F13C002FE}"/>
    <cellStyle name="Ergebnis 3 4 2 4 3" xfId="7481" xr:uid="{3640BE36-D6A3-4451-8C6D-F7911CFC9012}"/>
    <cellStyle name="Ergebnis 3 4 2 4 4" xfId="7660" xr:uid="{C34FDBAF-C7BC-4CB7-8E96-17CD9745A40E}"/>
    <cellStyle name="Ergebnis 3 4 2 5" xfId="4474" xr:uid="{3A2BB52C-D1A3-483C-84DA-31483CF71194}"/>
    <cellStyle name="Ergebnis 3 4 2 6" xfId="6147" xr:uid="{4D690699-73D6-4EDE-9BB7-9284280E499C}"/>
    <cellStyle name="Ergebnis 3 4 2 7" xfId="3851" xr:uid="{86031866-5D90-4925-A3AA-70A03329D7F7}"/>
    <cellStyle name="Ergebnis 3 4 3" xfId="1019" xr:uid="{DD8B4AF1-0B57-4FA0-85F4-A2D55BDC1195}"/>
    <cellStyle name="Ergebnis 3 4 3 2" xfId="2166" xr:uid="{1A3FE906-0946-4CC5-A355-7D9ECC3C6A6B}"/>
    <cellStyle name="Ergebnis 3 4 3 2 2" xfId="5308" xr:uid="{1F1BC77D-AF8C-4286-9469-AFF4DC284CA9}"/>
    <cellStyle name="Ergebnis 3 4 3 2 3" xfId="6771" xr:uid="{0DCB0C2C-FAC6-4EE9-AC2A-939961ABB446}"/>
    <cellStyle name="Ergebnis 3 4 3 2 4" xfId="7920" xr:uid="{4BB07341-F846-4FFF-A688-A45E080E77ED}"/>
    <cellStyle name="Ergebnis 3 4 3 3" xfId="3133" xr:uid="{076D6A29-894F-4E2D-9338-E53B7465275A}"/>
    <cellStyle name="Ergebnis 3 4 3 3 2" xfId="6145" xr:uid="{CA8F8596-D283-45E7-9ED8-BAC82767C813}"/>
    <cellStyle name="Ergebnis 3 4 3 3 3" xfId="7357" xr:uid="{37DB23E6-E81B-4E7C-A72E-931091416421}"/>
    <cellStyle name="Ergebnis 3 4 3 3 4" xfId="7256" xr:uid="{B1C997A8-7786-4816-B12B-7C8560FDC482}"/>
    <cellStyle name="Ergebnis 3 4 3 4" xfId="4320" xr:uid="{15EAF121-B8B1-4B75-9E3E-9071F41A0CAC}"/>
    <cellStyle name="Ergebnis 3 4 3 5" xfId="3955" xr:uid="{FE272FC7-9E3A-4161-B77B-8A644AC37643}"/>
    <cellStyle name="Ergebnis 3 4 3 6" xfId="7178" xr:uid="{FFA1EACF-47B4-4DC6-A52D-8650BFE57E7F}"/>
    <cellStyle name="Ergebnis 3 4 4" xfId="1453" xr:uid="{0C3DDEE7-B05E-4090-B138-0E23891ECD63}"/>
    <cellStyle name="Ergebnis 3 4 4 2" xfId="2570" xr:uid="{4AC77A33-F606-45FD-B46D-FCEE4F809D46}"/>
    <cellStyle name="Ergebnis 3 4 4 2 2" xfId="5711" xr:uid="{711F3651-1F96-4CFA-83F1-C8B5F7AA5678}"/>
    <cellStyle name="Ergebnis 3 4 4 2 3" xfId="7013" xr:uid="{8EFADE53-BEB9-4EAE-9ACE-FAD63244AA0A}"/>
    <cellStyle name="Ergebnis 3 4 4 2 4" xfId="4732" xr:uid="{A8AD700B-28ED-4CD1-9FA7-901C4001F596}"/>
    <cellStyle name="Ergebnis 3 4 4 3" xfId="3561" xr:uid="{9F48EE13-7FBA-4980-9F32-1C7238B7AF43}"/>
    <cellStyle name="Ergebnis 3 4 4 3 2" xfId="6451" xr:uid="{19430D51-184B-4007-8BD5-EEC685D08209}"/>
    <cellStyle name="Ergebnis 3 4 4 3 3" xfId="7605" xr:uid="{D3267389-AF57-40DD-A9E6-6B0299A9ED85}"/>
    <cellStyle name="Ergebnis 3 4 4 3 4" xfId="7869" xr:uid="{0F668D30-FF38-42E6-868A-AF4AF864A6E0}"/>
    <cellStyle name="Ergebnis 3 4 4 4" xfId="4633" xr:uid="{447F892A-7239-4B52-AD5A-5819802CF236}"/>
    <cellStyle name="Ergebnis 3 4 4 5" xfId="4693" xr:uid="{E09465F7-16EC-41DD-9524-4882F5F09E32}"/>
    <cellStyle name="Ergebnis 3 4 4 6" xfId="3779" xr:uid="{DAF8EF3E-684A-404B-9386-D3DD24AFD4C9}"/>
    <cellStyle name="Ergebnis 3 4 5" xfId="1738" xr:uid="{BB2930F6-D11A-4E3F-AF9A-3B20CAAE2875}"/>
    <cellStyle name="Ergebnis 3 4 5 2" xfId="4880" xr:uid="{F0900F54-2782-4435-ADF6-755C66656DBA}"/>
    <cellStyle name="Ergebnis 3 4 5 3" xfId="3778" xr:uid="{F67566D8-E34F-4287-AEE9-3E4177E4AC6A}"/>
    <cellStyle name="Ergebnis 3 4 5 4" xfId="7763" xr:uid="{995B58D8-2627-4F7D-8676-E0D26C2419B9}"/>
    <cellStyle name="Ergebnis 3 4 6" xfId="2677" xr:uid="{54095C55-089A-401B-8E5E-DA30D95B6499}"/>
    <cellStyle name="Ergebnis 3 4 6 2" xfId="5815" xr:uid="{0DE1DA83-C823-45D6-95C5-7A36F34457B2}"/>
    <cellStyle name="Ergebnis 3 4 6 3" xfId="7076" xr:uid="{3A17F71A-F60A-498E-BEF4-F075D7A23B53}"/>
    <cellStyle name="Ergebnis 3 4 6 4" xfId="7804" xr:uid="{3E9FFA9A-1DED-4AC9-A8FD-F958FA30222F}"/>
    <cellStyle name="Ergebnis 3 4 7" xfId="3987" xr:uid="{22EAD248-264C-4689-A3AF-FB715AD2AB36}"/>
    <cellStyle name="Ergebnis 3 4 8" xfId="3950" xr:uid="{B3A5662A-5FF0-4D1D-8D24-1BE2B4AAB575}"/>
    <cellStyle name="Ergebnis 3 4 9" xfId="7160" xr:uid="{F82B1431-3B3E-4FAB-B5D4-5D34BED14D43}"/>
    <cellStyle name="Ergebnis 3 5" xfId="1157" xr:uid="{378A368C-BDE3-49A8-8581-A7DD2FEB2EA3}"/>
    <cellStyle name="Ergebnis 3 5 2" xfId="1506" xr:uid="{973AA0BE-7BF8-4767-BFCE-EF02E82C44CB}"/>
    <cellStyle name="Ergebnis 3 5 2 2" xfId="2618" xr:uid="{7C6AD234-CB78-4848-A6BE-F2F0E7020F49}"/>
    <cellStyle name="Ergebnis 3 5 2 2 2" xfId="5759" xr:uid="{8766539C-00B4-4689-A081-223B00D774B9}"/>
    <cellStyle name="Ergebnis 3 5 2 2 3" xfId="7044" xr:uid="{DCDC96F6-42C9-4C8E-B2B5-65A643BAB86B}"/>
    <cellStyle name="Ergebnis 3 5 2 2 4" xfId="7576" xr:uid="{0DA9FB5C-8988-4F65-B66C-B4883BCFF71B}"/>
    <cellStyle name="Ergebnis 3 5 2 3" xfId="3614" xr:uid="{9C616F90-148B-4B73-97A7-E6FC9FB51365}"/>
    <cellStyle name="Ergebnis 3 5 2 3 2" xfId="6497" xr:uid="{F799D208-9DF5-4D92-996D-B5150D81CFDB}"/>
    <cellStyle name="Ergebnis 3 5 2 3 3" xfId="7642" xr:uid="{5AD257C1-F527-46AF-BC22-8E13D4AF5015}"/>
    <cellStyle name="Ergebnis 3 5 2 3 4" xfId="8064" xr:uid="{419AA942-092F-4FDE-8926-06D6D52B6590}"/>
    <cellStyle name="Ergebnis 3 5 2 4" xfId="4681" xr:uid="{70ED7D33-4E97-419A-8835-DB2F2ACF3FFB}"/>
    <cellStyle name="Ergebnis 3 5 2 5" xfId="4055" xr:uid="{8DDB5CA4-A418-47F7-8144-301936E4B5E2}"/>
    <cellStyle name="Ergebnis 3 5 2 6" xfId="4807" xr:uid="{7CE1D04A-3D59-4C50-BCBE-468229F77FF1}"/>
    <cellStyle name="Ergebnis 3 5 3" xfId="2290" xr:uid="{5338DFA3-EAA4-40E5-95E0-9539CBE5644A}"/>
    <cellStyle name="Ergebnis 3 5 3 2" xfId="5432" xr:uid="{75E81350-F0DC-47EC-8D96-AE690BE0AE5F}"/>
    <cellStyle name="Ergebnis 3 5 3 3" xfId="6849" xr:uid="{52BB4D42-0AF6-4317-811D-1175267685F5}"/>
    <cellStyle name="Ergebnis 3 5 3 4" xfId="4500" xr:uid="{80DF2F16-20BF-4233-825B-7F769B2037F0}"/>
    <cellStyle name="Ergebnis 3 5 4" xfId="3266" xr:uid="{DCF1F59C-5730-44AF-AEE6-6B4A0982AFAD}"/>
    <cellStyle name="Ergebnis 3 5 4 2" xfId="6243" xr:uid="{3BD4575C-C564-4E9C-BC07-8268CF14F36B}"/>
    <cellStyle name="Ergebnis 3 5 4 3" xfId="7439" xr:uid="{9E95E723-599F-4519-8F1C-D154CE469FCD}"/>
    <cellStyle name="Ergebnis 3 5 4 4" xfId="7829" xr:uid="{0DF807A1-3090-4B4F-9235-969836F132E6}"/>
    <cellStyle name="Ergebnis 3 5 5" xfId="4417" xr:uid="{5E3B7F50-589C-407A-97D1-208010DC0219}"/>
    <cellStyle name="Ergebnis 3 5 6" xfId="5843" xr:uid="{E573CC59-0861-4610-BBE1-78B054C09C5F}"/>
    <cellStyle name="Ergebnis 3 5 7" xfId="7791" xr:uid="{D7B0721A-B2B4-4DB6-804D-77935D1DF3DA}"/>
    <cellStyle name="Ergebnis 3 6" xfId="842" xr:uid="{EC09DF8B-47E3-4D8A-90D1-5946E69FF49C}"/>
    <cellStyle name="Ergebnis 3 6 2" xfId="2001" xr:uid="{D35C56C0-01AB-4174-873D-B6A16CDF9BB4}"/>
    <cellStyle name="Ergebnis 3 6 2 2" xfId="5143" xr:uid="{62B97880-095E-4B69-AD79-169E18EFEEEE}"/>
    <cellStyle name="Ergebnis 3 6 2 3" xfId="6669" xr:uid="{D9823A51-F341-41C0-8DE0-B5F0D65117F6}"/>
    <cellStyle name="Ergebnis 3 6 2 4" xfId="7912" xr:uid="{E012FE2B-1C48-4114-8E96-2BAF6D3BB2A0}"/>
    <cellStyle name="Ergebnis 3 6 3" xfId="2956" xr:uid="{21B45AE7-7128-4D9D-A0E7-F689E9D91641}"/>
    <cellStyle name="Ergebnis 3 6 3 2" xfId="6011" xr:uid="{DE0BF6BB-4B70-42D7-BAC0-01DDF950CFA5}"/>
    <cellStyle name="Ergebnis 3 6 3 3" xfId="7247" xr:uid="{50EE9EBA-AC24-4C66-961D-E7EF06077CE7}"/>
    <cellStyle name="Ergebnis 3 6 3 4" xfId="6033" xr:uid="{BA9B7440-91AB-49A8-ACBB-1E60BD92887E}"/>
    <cellStyle name="Ergebnis 3 6 4" xfId="4189" xr:uid="{65A59F81-771E-4922-9DD6-AD93492515DC}"/>
    <cellStyle name="Ergebnis 3 6 5" xfId="3970" xr:uid="{0CBDE241-FB05-495D-B0DA-407DDADBF5B9}"/>
    <cellStyle name="Ergebnis 3 6 6" xfId="7238" xr:uid="{89A5B79A-B5DE-4D56-AE1C-19C2596DFF9F}"/>
    <cellStyle name="Ergebnis 3 7" xfId="686" xr:uid="{B522FE84-B9F5-4716-8055-E68CE0059D89}"/>
    <cellStyle name="Ergebnis 3 7 2" xfId="1857" xr:uid="{9E619F71-434C-4E00-A667-09DF72A818C4}"/>
    <cellStyle name="Ergebnis 3 7 2 2" xfId="4999" xr:uid="{9C346146-1B56-4EE4-84BA-9F06043E7733}"/>
    <cellStyle name="Ergebnis 3 7 2 3" xfId="6576" xr:uid="{66CFC960-A3EF-406C-ABDC-C2323D2D3D4B}"/>
    <cellStyle name="Ergebnis 3 7 2 4" xfId="8013" xr:uid="{DA093218-2F34-42B6-8C76-B60A91E27A22}"/>
    <cellStyle name="Ergebnis 3 7 3" xfId="2802" xr:uid="{55743396-C94D-4B23-B1D3-50F407FCCBED}"/>
    <cellStyle name="Ergebnis 3 7 3 2" xfId="5903" xr:uid="{4A75DF89-3FC2-4103-BCA6-2681497D8429}"/>
    <cellStyle name="Ergebnis 3 7 3 3" xfId="7150" xr:uid="{D28FCA9E-5AA5-44CB-9F04-46066CC41260}"/>
    <cellStyle name="Ergebnis 3 7 3 4" xfId="7715" xr:uid="{CFF35F45-5AFA-4BE2-ADB6-ABAF1B057D07}"/>
    <cellStyle name="Ergebnis 3 7 4" xfId="4075" xr:uid="{6C724CA0-3F85-4951-8829-72138A2139ED}"/>
    <cellStyle name="Ergebnis 3 7 5" xfId="6527" xr:uid="{EF64F4C7-4C3A-40FD-89B2-CC9E2B2ACB47}"/>
    <cellStyle name="Ergebnis 3 7 6" xfId="3931" xr:uid="{21448C31-1303-4E30-8D93-24ED8139347B}"/>
    <cellStyle name="Ergebnis 3 8" xfId="1648" xr:uid="{CCBFB5E3-31B1-4302-A5F8-16DF07B87B1F}"/>
    <cellStyle name="Ergebnis 3 8 2" xfId="4793" xr:uid="{DF3E0E93-9631-42BD-B907-3D92DE317DAE}"/>
    <cellStyle name="Ergebnis 3 8 3" xfId="3898" xr:uid="{A5D3D7C4-8228-45F2-B8A3-93CCC669E344}"/>
    <cellStyle name="Ergebnis 3 8 4" xfId="6383" xr:uid="{C9CF0ADF-D1E6-4BFA-9887-F0BFB0CCA820}"/>
    <cellStyle name="Ergebnis 3 9" xfId="1586" xr:uid="{3279EDBA-EB02-44C8-9DF8-08D65F72BFDD}"/>
    <cellStyle name="Ergebnis 3 9 2" xfId="4738" xr:uid="{24984358-E91C-463A-9D8F-52E0C123004C}"/>
    <cellStyle name="Ergebnis 3 9 3" xfId="3784" xr:uid="{8C341B00-14D5-4F40-8342-7761D0324DB0}"/>
    <cellStyle name="Ergebnis 3 9 4" xfId="7847" xr:uid="{30C55DA3-FEC6-4C22-A659-A2ACE405B266}"/>
    <cellStyle name="Ergebnis 4" xfId="547" xr:uid="{862979AA-601A-48C2-B550-FA8BDEC56DCA}"/>
    <cellStyle name="Ergebnis 4 2" xfId="1222" xr:uid="{AC9E6412-B3F5-4674-B979-5BC6CCD1EF9F}"/>
    <cellStyle name="Ergebnis 4 2 2" xfId="941" xr:uid="{45A6D0FE-8C40-441A-8CF8-D9C2144F419C}"/>
    <cellStyle name="Ergebnis 4 2 2 2" xfId="2093" xr:uid="{C74CECC6-9F9D-4951-B8FC-699AD82B9480}"/>
    <cellStyle name="Ergebnis 4 2 2 2 2" xfId="5235" xr:uid="{70ABD8A4-4D45-4AC6-82A6-62221DDB05F9}"/>
    <cellStyle name="Ergebnis 4 2 2 2 3" xfId="6727" xr:uid="{3390AD34-6C5D-4F37-B6BE-80AAD80E98B6}"/>
    <cellStyle name="Ergebnis 4 2 2 2 4" xfId="7714" xr:uid="{2ADF95F7-C102-4478-ABBD-8F8C5842C665}"/>
    <cellStyle name="Ergebnis 4 2 2 3" xfId="3055" xr:uid="{DBEE1125-3A27-4901-93D2-9E35F546B3C0}"/>
    <cellStyle name="Ergebnis 4 2 2 3 2" xfId="6087" xr:uid="{EBE90A0B-3C67-42AD-9E69-0D255888025D}"/>
    <cellStyle name="Ergebnis 4 2 2 3 3" xfId="7308" xr:uid="{B3E4BD66-C570-4307-BB3A-4FBC8202B3FF}"/>
    <cellStyle name="Ergebnis 4 2 2 3 4" xfId="6204" xr:uid="{470BA26C-4F4E-4374-8944-E6E151389D9D}"/>
    <cellStyle name="Ergebnis 4 2 2 4" xfId="4264" xr:uid="{EE2EF152-BFE7-4C49-8D65-E8249B0680FC}"/>
    <cellStyle name="Ergebnis 4 2 2 5" xfId="6501" xr:uid="{E8A1AAEB-D753-4C1C-8495-34291C220765}"/>
    <cellStyle name="Ergebnis 4 2 2 6" xfId="3715" xr:uid="{275EBE8B-7C06-4E3D-951E-F8BADD990107}"/>
    <cellStyle name="Ergebnis 4 2 3" xfId="2350" xr:uid="{59EA2578-1B09-4E5F-9FD5-7CCEEAFBD138}"/>
    <cellStyle name="Ergebnis 4 2 3 2" xfId="5492" xr:uid="{25DD730C-1EDD-45F7-93E1-E0D4B922486E}"/>
    <cellStyle name="Ergebnis 4 2 3 3" xfId="6883" xr:uid="{9600C03C-C969-4403-AC6F-D112355BD9AD}"/>
    <cellStyle name="Ergebnis 4 2 3 4" xfId="7297" xr:uid="{D5B6B3DC-8F2C-46A1-8E5D-68C3D28B2F25}"/>
    <cellStyle name="Ergebnis 4 2 4" xfId="3330" xr:uid="{6C289521-0222-4926-B16A-98A7CE1136DE}"/>
    <cellStyle name="Ergebnis 4 2 4 2" xfId="6289" xr:uid="{5BC41840-12EC-4A22-BC43-5A44DD9BDC60}"/>
    <cellStyle name="Ergebnis 4 2 4 3" xfId="7472" xr:uid="{50B5C188-03E0-41AD-9B77-AD207E26DFA0}"/>
    <cellStyle name="Ergebnis 4 2 4 4" xfId="6852" xr:uid="{8CCDF280-2D4B-4AEF-9FFC-54371AD52109}"/>
    <cellStyle name="Ergebnis 4 2 5" xfId="4465" xr:uid="{4DA3A057-D81B-4F71-A124-07E5ABFEC7F3}"/>
    <cellStyle name="Ergebnis 4 2 6" xfId="5897" xr:uid="{912B049B-316B-4814-8B49-DA8CE9A2B964}"/>
    <cellStyle name="Ergebnis 4 2 7" xfId="7724" xr:uid="{6006DFBB-2DA7-4826-814F-2BA0C21D2B51}"/>
    <cellStyle name="Ergebnis 4 3" xfId="1008" xr:uid="{107EDF0C-1EAC-4A22-9BAC-8599D0583A97}"/>
    <cellStyle name="Ergebnis 4 3 2" xfId="2156" xr:uid="{63A8D53E-9C17-4EE6-8FAF-FC855B5F05F1}"/>
    <cellStyle name="Ergebnis 4 3 2 2" xfId="5298" xr:uid="{9B3488AA-A6F3-4A44-9AEB-E6D1D56E4D93}"/>
    <cellStyle name="Ergebnis 4 3 2 3" xfId="6764" xr:uid="{14C179AE-8CEA-4C9D-B32B-9C42A538F000}"/>
    <cellStyle name="Ergebnis 4 3 2 4" xfId="3921" xr:uid="{D2C7B342-20D9-41A9-B80A-037B5E51D5E8}"/>
    <cellStyle name="Ergebnis 4 3 3" xfId="3122" xr:uid="{C0577991-2E73-4CE0-B891-5E2AF4422203}"/>
    <cellStyle name="Ergebnis 4 3 3 2" xfId="6136" xr:uid="{9AB1EFCD-5DC9-418F-80DE-96C86B9AF4E3}"/>
    <cellStyle name="Ergebnis 4 3 3 3" xfId="7349" xr:uid="{E1D31A38-780F-4855-9098-9F1B63EA7D28}"/>
    <cellStyle name="Ergebnis 4 3 3 4" xfId="8015" xr:uid="{11778233-48A6-4A8C-A322-A843CC788DC4}"/>
    <cellStyle name="Ergebnis 4 3 4" xfId="4311" xr:uid="{6011F220-448F-49AE-B620-F69C1CB80FCC}"/>
    <cellStyle name="Ergebnis 4 3 5" xfId="4018" xr:uid="{87A8A4F3-A863-4300-9FAA-A55988684068}"/>
    <cellStyle name="Ergebnis 4 3 6" xfId="7153" xr:uid="{993709CE-E233-42F7-B3F1-328DFC92A5FA}"/>
    <cellStyle name="Ergebnis 4 4" xfId="1442" xr:uid="{C5BF4D83-BB6D-4DDD-979C-EAD83CD9710A}"/>
    <cellStyle name="Ergebnis 4 4 2" xfId="2559" xr:uid="{084A15BF-9A33-4C91-9077-6ABB6C72DAFC}"/>
    <cellStyle name="Ergebnis 4 4 2 2" xfId="5700" xr:uid="{46FF3B2A-CFE2-4CCB-84D3-B861AE525529}"/>
    <cellStyle name="Ergebnis 4 4 2 3" xfId="7006" xr:uid="{EB412847-4C9B-4F90-85E6-C7A5D671AA5E}"/>
    <cellStyle name="Ergebnis 4 4 2 4" xfId="6140" xr:uid="{6DE54B4D-745C-4E7A-AF44-8800CB07413A}"/>
    <cellStyle name="Ergebnis 4 4 3" xfId="3550" xr:uid="{4A19DDB6-B8B4-4A2B-923D-C50B92DCFD59}"/>
    <cellStyle name="Ergebnis 4 4 3 2" xfId="6445" xr:uid="{4B008813-26DC-4224-8967-243977CC4E17}"/>
    <cellStyle name="Ergebnis 4 4 3 3" xfId="7599" xr:uid="{1ACBBA69-D971-45F0-8604-081334224DE7}"/>
    <cellStyle name="Ergebnis 4 4 3 4" xfId="6952" xr:uid="{E059AF7A-4F8E-45A5-B79B-670116D9C852}"/>
    <cellStyle name="Ergebnis 4 4 4" xfId="4627" xr:uid="{DBAF030F-996D-4E85-8CA8-0A15505532ED}"/>
    <cellStyle name="Ergebnis 4 4 5" xfId="5938" xr:uid="{DD891BE4-261D-4E0D-B7A8-7C46B30F6A86}"/>
    <cellStyle name="Ergebnis 4 4 6" xfId="7522" xr:uid="{73473E8F-C9B1-4101-82AA-59736B26B5D2}"/>
    <cellStyle name="Ergebnis 4 5" xfId="1728" xr:uid="{7484A121-DFE3-4656-A5C0-277DE652162D}"/>
    <cellStyle name="Ergebnis 4 5 2" xfId="4870" xr:uid="{D0767563-5894-47E7-A7E8-FCE6C0A0CAD1}"/>
    <cellStyle name="Ergebnis 4 5 3" xfId="6271" xr:uid="{6CA45222-5865-40BB-9BFA-C2B022CFE135}"/>
    <cellStyle name="Ergebnis 4 5 4" xfId="7872" xr:uid="{D095154B-3B81-4A42-B491-CAA83C628F4D}"/>
    <cellStyle name="Ergebnis 4 6" xfId="2666" xr:uid="{AD157F8A-D615-4FEC-AB86-889D6999ECDB}"/>
    <cellStyle name="Ergebnis 4 6 2" xfId="5807" xr:uid="{4A917F36-6CE9-4F0A-AB82-17FE9C0E73DF}"/>
    <cellStyle name="Ergebnis 4 6 3" xfId="7065" xr:uid="{9C2CAD64-5039-419C-A2E8-5C2290FD7B67}"/>
    <cellStyle name="Ergebnis 4 6 4" xfId="6254" xr:uid="{83F72A45-E039-4039-BE33-F929D183D18D}"/>
    <cellStyle name="Ergebnis 4 7" xfId="3977" xr:uid="{A871504B-5972-479D-B6F7-178DCE9DF805}"/>
    <cellStyle name="Ergebnis 4 8" xfId="6007" xr:uid="{E037CC96-5B87-47D8-97B4-C9B905509742}"/>
    <cellStyle name="Ergebnis 4 9" xfId="6047" xr:uid="{136829DD-9CF5-40E8-A70C-0D696E900B27}"/>
    <cellStyle name="Ergebnis 5" xfId="621" xr:uid="{78162B28-63D5-493F-AA57-3355E048B010}"/>
    <cellStyle name="Ergebnis 5 2" xfId="1296" xr:uid="{DF6B3AD5-6B96-4B10-BD97-03835303A0B6}"/>
    <cellStyle name="Ergebnis 5 2 2" xfId="871" xr:uid="{4DE050B5-5F06-421F-8039-01A03255E7D3}"/>
    <cellStyle name="Ergebnis 5 2 2 2" xfId="2028" xr:uid="{2F8F5E33-BA1D-49A0-A9A8-BA9C356941AE}"/>
    <cellStyle name="Ergebnis 5 2 2 2 2" xfId="5170" xr:uid="{B8BD1881-061B-44B3-ACD7-7AA9D478CFDA}"/>
    <cellStyle name="Ergebnis 5 2 2 2 3" xfId="6689" xr:uid="{696A316F-FB6D-4946-884F-801B01C51F54}"/>
    <cellStyle name="Ergebnis 5 2 2 2 4" xfId="8057" xr:uid="{EC336089-BE2C-43B3-861C-8C10C4194B1B}"/>
    <cellStyle name="Ergebnis 5 2 2 3" xfId="2985" xr:uid="{A8D43537-F9DE-4C19-A255-688BD5E06C74}"/>
    <cellStyle name="Ergebnis 5 2 2 3 2" xfId="6034" xr:uid="{6AC05CD4-8852-4343-B77D-76F870B1C406}"/>
    <cellStyle name="Ergebnis 5 2 2 3 3" xfId="7267" xr:uid="{B6D574F0-B025-4D9F-A2AC-CB8377B8877C}"/>
    <cellStyle name="Ergebnis 5 2 2 3 4" xfId="3804" xr:uid="{3C0CE1B3-99CD-4B0F-B115-F73B200F2909}"/>
    <cellStyle name="Ergebnis 5 2 2 4" xfId="4209" xr:uid="{EDEB7B33-B549-4CBB-BBE6-F2FA26134340}"/>
    <cellStyle name="Ergebnis 5 2 2 5" xfId="4255" xr:uid="{551C4777-7D5D-485A-B8F0-B63990466D38}"/>
    <cellStyle name="Ergebnis 5 2 2 6" xfId="6973" xr:uid="{A10D0974-50B2-45C8-B652-0E65CA015424}"/>
    <cellStyle name="Ergebnis 5 2 3" xfId="2422" xr:uid="{4D95357C-4598-4B50-AC80-A113F021A372}"/>
    <cellStyle name="Ergebnis 5 2 3 2" xfId="5564" xr:uid="{B0A27FE0-C35D-40B4-9292-02A3DE21EA09}"/>
    <cellStyle name="Ergebnis 5 2 3 3" xfId="6923" xr:uid="{642F31C8-BCF0-405C-9785-D500B31B6DAD}"/>
    <cellStyle name="Ergebnis 5 2 3 4" xfId="8017" xr:uid="{DBDF7806-4834-4680-B525-FB82DDD5F032}"/>
    <cellStyle name="Ergebnis 5 2 4" xfId="3404" xr:uid="{137B23E8-6ADF-4C1C-8510-2D0057E72608}"/>
    <cellStyle name="Ergebnis 5 2 4 2" xfId="6345" xr:uid="{5DFB206F-8469-4F9B-A0F1-5AD5AC9283B9}"/>
    <cellStyle name="Ergebnis 5 2 4 3" xfId="7516" xr:uid="{99725AB4-B537-432A-927F-AD3ED56D009E}"/>
    <cellStyle name="Ergebnis 5 2 4 4" xfId="6217" xr:uid="{5F6F719A-2313-478B-9CBC-5DDBD6131779}"/>
    <cellStyle name="Ergebnis 5 2 5" xfId="4521" xr:uid="{0EAA7EF8-1E6C-496D-834A-2AB1B10B16E4}"/>
    <cellStyle name="Ergebnis 5 2 6" xfId="6257" xr:uid="{39BD9578-B21F-4266-AE64-B907278DDE03}"/>
    <cellStyle name="Ergebnis 5 2 7" xfId="8003" xr:uid="{070CBF87-57E1-4272-ADA7-6506E9D16591}"/>
    <cellStyle name="Ergebnis 5 3" xfId="1082" xr:uid="{D88F3B53-8E9C-4B18-9D0A-B82B3D9C8D80}"/>
    <cellStyle name="Ergebnis 5 3 2" xfId="2227" xr:uid="{293A5E42-A951-49D0-BAC3-D48EB0F580F4}"/>
    <cellStyle name="Ergebnis 5 3 2 2" xfId="5369" xr:uid="{8A7A281E-9EA4-4A21-BA2F-7EEC419F514B}"/>
    <cellStyle name="Ergebnis 5 3 2 3" xfId="6804" xr:uid="{7330AEE8-7FAB-4773-AAE5-F906B8743CA4}"/>
    <cellStyle name="Ergebnis 5 3 2 4" xfId="8036" xr:uid="{D3FBB383-F29A-4E51-81D6-6152EC778D28}"/>
    <cellStyle name="Ergebnis 5 3 3" xfId="3196" xr:uid="{D3CEDDDC-ACE3-410B-AF8E-C10CBE2B1FFC}"/>
    <cellStyle name="Ergebnis 5 3 3 2" xfId="6191" xr:uid="{EB3FE1A5-AC8B-402D-81E5-AD31BEAE7551}"/>
    <cellStyle name="Ergebnis 5 3 3 3" xfId="7391" xr:uid="{643AB487-C989-490A-A8ED-FD705F114314}"/>
    <cellStyle name="Ergebnis 5 3 3 4" xfId="8010" xr:uid="{EC272CA7-D30E-4593-961E-54DD682585C5}"/>
    <cellStyle name="Ergebnis 5 3 4" xfId="4361" xr:uid="{81FB3336-8AE3-4619-B311-A2D98B7607C7}"/>
    <cellStyle name="Ergebnis 5 3 5" xfId="6089" xr:uid="{53EC1523-5822-4457-A866-32D8397B4558}"/>
    <cellStyle name="Ergebnis 5 3 6" xfId="7864" xr:uid="{27165158-11D5-4CA8-A71F-18A521A78A1E}"/>
    <cellStyle name="Ergebnis 5 4" xfId="1504" xr:uid="{DF3BDBFB-4A75-4A35-828E-EDFE67B9BF44}"/>
    <cellStyle name="Ergebnis 5 4 2" xfId="2616" xr:uid="{25F6BA2B-ABCC-4191-8B0A-08D7BAF3ACDF}"/>
    <cellStyle name="Ergebnis 5 4 2 2" xfId="5757" xr:uid="{FF8AAEC1-B11C-4905-B8AB-7BAC473D7AD1}"/>
    <cellStyle name="Ergebnis 5 4 2 3" xfId="7043" xr:uid="{B92EF058-47FE-47D6-A796-69AE9AF5E598}"/>
    <cellStyle name="Ergebnis 5 4 2 4" xfId="6249" xr:uid="{E1E3C8ED-EA5B-41C9-9DBD-83B7C10ED532}"/>
    <cellStyle name="Ergebnis 5 4 3" xfId="3612" xr:uid="{C0BBA234-BD5D-4427-A1E2-CE03E2BEC023}"/>
    <cellStyle name="Ergebnis 5 4 3 2" xfId="6495" xr:uid="{3BBFBC25-C36D-4457-BD3C-C91D1581809D}"/>
    <cellStyle name="Ergebnis 5 4 3 3" xfId="7641" xr:uid="{99B4992B-8465-4002-82B9-446B786A9762}"/>
    <cellStyle name="Ergebnis 5 4 3 4" xfId="8063" xr:uid="{ED4C5A05-8D22-489F-9432-630B2641D47B}"/>
    <cellStyle name="Ergebnis 5 4 4" xfId="4679" xr:uid="{DA43DB84-DF74-478F-A4C4-19F2FE3A195A}"/>
    <cellStyle name="Ergebnis 5 4 5" xfId="4100" xr:uid="{235C4863-EFF2-476D-AE97-19FFE599E2C1}"/>
    <cellStyle name="Ergebnis 5 4 6" xfId="7154" xr:uid="{81C016F0-3DDE-4717-AD60-026E6F919677}"/>
    <cellStyle name="Ergebnis 5 5" xfId="1799" xr:uid="{3AB41151-3D2D-4F5A-8324-07FF5EA4569D}"/>
    <cellStyle name="Ergebnis 5 5 2" xfId="4941" xr:uid="{CD492AF9-C511-4806-BEA5-B855AC7409DF}"/>
    <cellStyle name="Ergebnis 5 5 3" xfId="6543" xr:uid="{A198101D-8D0C-4CE6-A23A-54E765CB79B9}"/>
    <cellStyle name="Ergebnis 5 5 4" xfId="4115" xr:uid="{E59FA5DD-C21B-433E-8557-752C0DE3125E}"/>
    <cellStyle name="Ergebnis 5 6" xfId="2740" xr:uid="{1259B0DE-0170-43F4-8AAA-271E83CD25EE}"/>
    <cellStyle name="Ergebnis 5 6 2" xfId="5860" xr:uid="{3E2080A6-0BA6-4A2D-B7D2-50172EC8BE96}"/>
    <cellStyle name="Ergebnis 5 6 3" xfId="7112" xr:uid="{5869E13B-8266-4094-8243-7A099D1A69C7}"/>
    <cellStyle name="Ergebnis 5 6 4" xfId="4253" xr:uid="{52C9CAED-CBA5-48E9-BCB8-FD95410B8BEF}"/>
    <cellStyle name="Ergebnis 5 7" xfId="4030" xr:uid="{6FAFA1BF-0E27-443D-A368-7935EEADB245}"/>
    <cellStyle name="Ergebnis 5 8" xfId="6479" xr:uid="{AC30E80C-E203-48A6-BC80-2AC4EABDA6B3}"/>
    <cellStyle name="Ergebnis 5 9" xfId="4813" xr:uid="{4A936682-6233-4C1D-86F8-BD96ACDF45E4}"/>
    <cellStyle name="Ergebnis 6" xfId="628" xr:uid="{A29CBA5B-638D-414C-8CEE-2CF08C140CD1}"/>
    <cellStyle name="Ergebnis 6 2" xfId="1303" xr:uid="{EB746C3F-48C9-40E9-BC39-C95826AF5299}"/>
    <cellStyle name="Ergebnis 6 2 2" xfId="792" xr:uid="{93189A7D-804A-42EB-9311-6DF93EF7596B}"/>
    <cellStyle name="Ergebnis 6 2 2 2" xfId="1954" xr:uid="{A3248DE1-9496-409C-B9DC-7AEB89DADBEC}"/>
    <cellStyle name="Ergebnis 6 2 2 2 2" xfId="5096" xr:uid="{144FF1D9-E1C7-48C6-A625-7AD937617B89}"/>
    <cellStyle name="Ergebnis 6 2 2 2 3" xfId="6641" xr:uid="{24EFA2B9-90D7-4411-AC77-36419D10278A}"/>
    <cellStyle name="Ergebnis 6 2 2 2 4" xfId="3893" xr:uid="{B4338CFB-8335-4ECA-B167-16B7DF3184C5}"/>
    <cellStyle name="Ergebnis 6 2 2 3" xfId="2906" xr:uid="{A6658BC8-09B4-4EA7-95F1-578CDB63DC9C}"/>
    <cellStyle name="Ergebnis 6 2 2 3 2" xfId="5980" xr:uid="{A9296C84-0F2A-4544-B9C4-D5B581357A54}"/>
    <cellStyle name="Ergebnis 6 2 2 3 3" xfId="7217" xr:uid="{695C3A2C-F67D-43C1-933D-011FFE707B64}"/>
    <cellStyle name="Ergebnis 6 2 2 3 4" xfId="7811" xr:uid="{3D1916F1-4B22-4211-A003-9DCC6739FFBB}"/>
    <cellStyle name="Ergebnis 6 2 2 4" xfId="4151" xr:uid="{A372C566-61DC-4296-86C4-DC382B16EABE}"/>
    <cellStyle name="Ergebnis 6 2 2 5" xfId="6101" xr:uid="{E0C8DB39-4E44-4D77-B693-A40A2E8392C6}"/>
    <cellStyle name="Ergebnis 6 2 2 6" xfId="7331" xr:uid="{DA83364A-5066-4193-AD35-8E88BA9C7AC7}"/>
    <cellStyle name="Ergebnis 6 2 3" xfId="2429" xr:uid="{1402E223-5D59-4DFD-8487-DD7D656B9341}"/>
    <cellStyle name="Ergebnis 6 2 3 2" xfId="5571" xr:uid="{4F108DE3-F428-4664-9228-38188ED1F860}"/>
    <cellStyle name="Ergebnis 6 2 3 3" xfId="6928" xr:uid="{5DCAF8AC-4F58-407D-AC15-419617224077}"/>
    <cellStyle name="Ergebnis 6 2 3 4" xfId="3717" xr:uid="{542DDFA4-2D36-496E-9744-CC805D2F8B3D}"/>
    <cellStyle name="Ergebnis 6 2 4" xfId="3411" xr:uid="{3077827A-FF09-4AEC-9A06-CD1F92BB160A}"/>
    <cellStyle name="Ergebnis 6 2 4 2" xfId="6350" xr:uid="{84CFCD92-FE4A-4DD3-B737-5EEF2215DD1F}"/>
    <cellStyle name="Ergebnis 6 2 4 3" xfId="7520" xr:uid="{E01B981E-8786-4F60-9A6B-3F8632719B5A}"/>
    <cellStyle name="Ergebnis 6 2 4 4" xfId="8049" xr:uid="{FD2823BB-1136-4BC4-B75E-A963CB6A5898}"/>
    <cellStyle name="Ergebnis 6 2 5" xfId="4527" xr:uid="{7BDB1FE1-68F7-4F46-8A59-F5699EA1D83E}"/>
    <cellStyle name="Ergebnis 6 2 6" xfId="4277" xr:uid="{F5B55562-8032-441F-AFBE-EBABDE39AD79}"/>
    <cellStyle name="Ergebnis 6 2 7" xfId="7674" xr:uid="{54365661-9E8F-4CBE-9F0F-3CE9FD55324E}"/>
    <cellStyle name="Ergebnis 6 3" xfId="1089" xr:uid="{66B66DE2-ECA8-4B15-B04C-4EF9BDB31DC3}"/>
    <cellStyle name="Ergebnis 6 3 2" xfId="2234" xr:uid="{8667B743-043D-437C-BF79-BA0C167CE4B3}"/>
    <cellStyle name="Ergebnis 6 3 2 2" xfId="5376" xr:uid="{545D7917-FCDE-4C17-B706-E4EBF4E53B6F}"/>
    <cellStyle name="Ergebnis 6 3 2 3" xfId="6809" xr:uid="{1C59A419-5E94-4D98-8414-F71A816D04CD}"/>
    <cellStyle name="Ergebnis 6 3 2 4" xfId="7722" xr:uid="{44943984-4FDA-48C1-90E9-D374C8BCA86B}"/>
    <cellStyle name="Ergebnis 6 3 3" xfId="3203" xr:uid="{669B754E-0114-44E7-891F-FD3D3C9B71CC}"/>
    <cellStyle name="Ergebnis 6 3 3 2" xfId="6197" xr:uid="{29874FD9-FEF2-4B15-BFD4-FFE28CE2F1DB}"/>
    <cellStyle name="Ergebnis 6 3 3 3" xfId="7395" xr:uid="{2CB746D8-5215-4737-8E6B-E0F565614B16}"/>
    <cellStyle name="Ergebnis 6 3 3 4" xfId="5914" xr:uid="{1CA62680-E89B-48A7-8D77-3E5A6227C101}"/>
    <cellStyle name="Ergebnis 6 3 4" xfId="4366" xr:uid="{3F730C74-CE5D-4CB6-9036-B9D0316326A6}"/>
    <cellStyle name="Ergebnis 6 3 5" xfId="6131" xr:uid="{D2B3D9EF-A7D8-4934-BDB7-709C34AED5E6}"/>
    <cellStyle name="Ergebnis 6 3 6" xfId="8005" xr:uid="{48710F1B-420B-4809-BEEC-135BE7357134}"/>
    <cellStyle name="Ergebnis 6 4" xfId="1462" xr:uid="{2D1BB32D-EF5A-4501-AE39-43B1519084EA}"/>
    <cellStyle name="Ergebnis 6 4 2" xfId="2577" xr:uid="{008DAA45-4F17-4739-A5D8-1ED98D6F05B5}"/>
    <cellStyle name="Ergebnis 6 4 2 2" xfId="5718" xr:uid="{C7DCD096-8ADB-4DC9-9857-CF4B04A14546}"/>
    <cellStyle name="Ergebnis 6 4 2 3" xfId="7017" xr:uid="{4CC68E04-3B2A-475B-9DE8-4E95145C0387}"/>
    <cellStyle name="Ergebnis 6 4 2 4" xfId="6910" xr:uid="{1FEC5EBD-4660-42ED-8C9A-85438ED3DCAF}"/>
    <cellStyle name="Ergebnis 6 4 3" xfId="3570" xr:uid="{3B25825D-C42D-4A90-A2D9-8725F144BD9A}"/>
    <cellStyle name="Ergebnis 6 4 3 2" xfId="6459" xr:uid="{393FE2F0-A881-441B-ADB4-5E36823EEFED}"/>
    <cellStyle name="Ergebnis 6 4 3 3" xfId="7609" xr:uid="{F1F4E10F-D5BD-4982-89B6-27802E7B17E8}"/>
    <cellStyle name="Ergebnis 6 4 3 4" xfId="6557" xr:uid="{0E017851-A605-4479-89F1-5332564BE1F4}"/>
    <cellStyle name="Ergebnis 6 4 4" xfId="4642" xr:uid="{63D34FE1-8E94-45F1-9D67-267C390049DD}"/>
    <cellStyle name="Ergebnis 6 4 5" xfId="6454" xr:uid="{4EE1DBD0-FD50-4EE4-9A99-B002A7D9B35B}"/>
    <cellStyle name="Ergebnis 6 4 6" xfId="4188" xr:uid="{738AA8E6-3ADC-4231-BF4C-5CE550CF4848}"/>
    <cellStyle name="Ergebnis 6 5" xfId="1806" xr:uid="{41E35F69-FD07-4BF4-B5DE-9E8D4FCA9C94}"/>
    <cellStyle name="Ergebnis 6 5 2" xfId="4948" xr:uid="{0DC0FE70-F4FB-46E7-AB60-250A40E015CD}"/>
    <cellStyle name="Ergebnis 6 5 3" xfId="6548" xr:uid="{9DA42EFF-E994-4405-8344-917CDC220C16}"/>
    <cellStyle name="Ergebnis 6 5 4" xfId="7906" xr:uid="{5195E383-2646-48EF-8B3C-E09F909F59C5}"/>
    <cellStyle name="Ergebnis 6 6" xfId="2747" xr:uid="{334399A5-78EE-49C9-A99F-8BDCD11A1A57}"/>
    <cellStyle name="Ergebnis 6 6 2" xfId="5865" xr:uid="{0D2C42F5-A1A4-4F00-AAB2-F57FD098C1CF}"/>
    <cellStyle name="Ergebnis 6 6 3" xfId="7118" xr:uid="{5983DF18-E24D-449C-801C-4B8D0D03156C}"/>
    <cellStyle name="Ergebnis 6 6 4" xfId="7952" xr:uid="{E92215E2-0638-4F42-8D85-311847C8A2D9}"/>
    <cellStyle name="Ergebnis 6 7" xfId="4036" xr:uid="{03616A38-4D52-4777-9059-A753B953C69A}"/>
    <cellStyle name="Ergebnis 6 8" xfId="4514" xr:uid="{4F6FA510-0833-46B5-8751-0087103F7FB2}"/>
    <cellStyle name="Ergebnis 6 9" xfId="7800" xr:uid="{9A6E4892-5255-4AAB-87AD-308C7EC2EE2D}"/>
    <cellStyle name="Ergebnis 7" xfId="1136" xr:uid="{65C010B5-8CBA-4E93-AD2C-E1A63855D813}"/>
    <cellStyle name="Ergebnis 7 2" xfId="699" xr:uid="{E0D74704-CDBA-496A-AE41-8114A4101DFC}"/>
    <cellStyle name="Ergebnis 7 2 2" xfId="1869" xr:uid="{3A272D47-E780-4A1D-B1BA-D64B81560518}"/>
    <cellStyle name="Ergebnis 7 2 2 2" xfId="5011" xr:uid="{D971C719-9E6C-47B2-BE16-8D8C92D87A22}"/>
    <cellStyle name="Ergebnis 7 2 2 3" xfId="6581" xr:uid="{944408CA-6418-489D-AC29-323E91F61ACF}"/>
    <cellStyle name="Ergebnis 7 2 2 4" xfId="6596" xr:uid="{657618F9-A414-477B-889A-A9513DA67B13}"/>
    <cellStyle name="Ergebnis 7 2 3" xfId="2815" xr:uid="{5B8F6451-21DD-417E-93DF-D36E09BFAE09}"/>
    <cellStyle name="Ergebnis 7 2 3 2" xfId="5913" xr:uid="{1C3D4CFD-B44B-45BE-B41E-E94D478E9547}"/>
    <cellStyle name="Ergebnis 7 2 3 3" xfId="7158" xr:uid="{73D6FDD0-BFA5-4791-A22F-454BFC94A2B4}"/>
    <cellStyle name="Ergebnis 7 2 3 4" xfId="4424" xr:uid="{423DAF2E-626E-4B4E-9C36-D24FFFA7E694}"/>
    <cellStyle name="Ergebnis 7 2 4" xfId="4085" xr:uid="{A1CD9C10-96DC-46EA-9EB2-0175395CA3BB}"/>
    <cellStyle name="Ergebnis 7 2 5" xfId="5830" xr:uid="{83D13796-725B-4BF3-9FDB-668DC8F344EE}"/>
    <cellStyle name="Ergebnis 7 2 6" xfId="7891" xr:uid="{5762EE56-7835-428B-962B-1A695A119510}"/>
    <cellStyle name="Ergebnis 7 3" xfId="2276" xr:uid="{E6454F0F-868D-4D6A-B19C-CF53F36455C3}"/>
    <cellStyle name="Ergebnis 7 3 2" xfId="5418" xr:uid="{6B25E317-4F88-465E-A7FB-625C1570CF0A}"/>
    <cellStyle name="Ergebnis 7 3 3" xfId="6835" xr:uid="{F5AF3F3D-0A47-4E3F-8E6F-1046BFA90903}"/>
    <cellStyle name="Ergebnis 7 3 4" xfId="3835" xr:uid="{70CC4290-7D71-4179-BEC3-B3D3FCB6782E}"/>
    <cellStyle name="Ergebnis 7 4" xfId="3250" xr:uid="{BF8C721F-90CE-4224-91A7-9632921BE72F}"/>
    <cellStyle name="Ergebnis 7 4 2" xfId="6229" xr:uid="{A3971D67-15B3-4AC0-9CAC-CF0CC9EA297E}"/>
    <cellStyle name="Ergebnis 7 4 3" xfId="7424" xr:uid="{614F0504-B7F6-4570-8DCB-B43AD8F26040}"/>
    <cellStyle name="Ergebnis 7 4 4" xfId="6660" xr:uid="{3D2A2AB0-DE18-4448-B80D-AA06BDA5AAA7}"/>
    <cellStyle name="Ergebnis 7 5" xfId="4399" xr:uid="{4CE218B1-8665-4851-B064-B5051C938319}"/>
    <cellStyle name="Ergebnis 7 6" xfId="4308" xr:uid="{489639DD-C2F2-4A87-9F5D-EBFF7A59E10C}"/>
    <cellStyle name="Ergebnis 7 7" xfId="7164" xr:uid="{25C9C5E5-F358-46AD-8D3C-D0B57E28E602}"/>
    <cellStyle name="Ergebnis 8" xfId="757" xr:uid="{DF860DCC-EF52-4B55-BC44-4C85BC9AF2FF}"/>
    <cellStyle name="Ergebnis 8 2" xfId="1923" xr:uid="{92D42FB0-C3BC-4CAF-BDBE-1B243DB7CA35}"/>
    <cellStyle name="Ergebnis 8 2 2" xfId="5065" xr:uid="{3163A0B8-BCE1-496D-9B72-141B09AEBA8B}"/>
    <cellStyle name="Ergebnis 8 2 3" xfId="6620" xr:uid="{85606BC1-979B-472D-82B5-B54761E19A15}"/>
    <cellStyle name="Ergebnis 8 2 4" xfId="7097" xr:uid="{EC6BC4AF-7576-4DDC-9319-C3E8C46D83F9}"/>
    <cellStyle name="Ergebnis 8 3" xfId="2871" xr:uid="{E32708C7-19BC-438F-87A6-610E5002FD32}"/>
    <cellStyle name="Ergebnis 8 3 2" xfId="5954" xr:uid="{3C1F8078-B279-42FF-A67A-6D5C18564657}"/>
    <cellStyle name="Ergebnis 8 3 3" xfId="7194" xr:uid="{2C0262F4-418E-422B-B44C-868B87F94A56}"/>
    <cellStyle name="Ergebnis 8 3 4" xfId="6010" xr:uid="{3485755C-30AD-4967-8BB9-A84F6D01847A}"/>
    <cellStyle name="Ergebnis 8 4" xfId="4124" xr:uid="{BB721C95-C0D4-46EB-802F-FADC33B65869}"/>
    <cellStyle name="Ergebnis 8 5" xfId="4091" xr:uid="{3319E98C-0FC1-4753-A9C9-2F7107DCBC79}"/>
    <cellStyle name="Ergebnis 8 6" xfId="7865" xr:uid="{29BA8C88-A800-450F-9774-D81098668D57}"/>
    <cellStyle name="Ergebnis 9" xfId="1469" xr:uid="{86D11169-389D-4B2F-87AF-8877D04E1275}"/>
    <cellStyle name="Ergebnis 9 2" xfId="2584" xr:uid="{1B404B06-D9A3-42C9-8940-DFA42C351B33}"/>
    <cellStyle name="Ergebnis 9 2 2" xfId="5725" xr:uid="{7AC9786F-06E7-4248-A2B0-B3B769D546D5}"/>
    <cellStyle name="Ergebnis 9 2 3" xfId="7022" xr:uid="{8FC0BC73-36A6-4D61-AC16-61170D27FF25}"/>
    <cellStyle name="Ergebnis 9 2 4" xfId="6736" xr:uid="{2C90AFD5-BC4B-4227-B16E-7E990E841492}"/>
    <cellStyle name="Ergebnis 9 3" xfId="3577" xr:uid="{17A26B5E-D0E1-4519-90F9-BC8D60181200}"/>
    <cellStyle name="Ergebnis 9 3 2" xfId="6465" xr:uid="{542F59EF-651E-4763-8E81-D4470C2F76D1}"/>
    <cellStyle name="Ergebnis 9 3 3" xfId="7615" xr:uid="{941423F6-FA08-4808-912D-4B8923D08BE4}"/>
    <cellStyle name="Ergebnis 9 3 4" xfId="6666" xr:uid="{EDD85C0A-E5B4-46A3-8180-5E94703D7F29}"/>
    <cellStyle name="Ergebnis 9 4" xfId="4647" xr:uid="{7B75A0E5-CB1D-4F29-A86C-C609E2397793}"/>
    <cellStyle name="Ergebnis 9 5" xfId="6171" xr:uid="{F1D1F6D2-A2A0-4867-881B-87DA61251860}"/>
    <cellStyle name="Ergebnis 9 6" xfId="3677" xr:uid="{FDE940A2-34C4-4F13-AA88-8678CF748542}"/>
    <cellStyle name="Erklärender Text" xfId="120" xr:uid="{6DC48855-0A92-4E8E-89F5-597B791A52B4}"/>
    <cellStyle name="Erklärender Text 2" xfId="388" xr:uid="{1DF0ABB2-38AC-481C-B068-AA7CDEBC07F7}"/>
    <cellStyle name="Erklärender Text 3" xfId="270" xr:uid="{6810734E-218F-40B4-BA94-35B5F2EEFDE3}"/>
    <cellStyle name="Explanatory Text 2" xfId="121" xr:uid="{8D50B573-36FD-410D-BE00-94F7B4227926}"/>
    <cellStyle name="Explanatory Text 3" xfId="220" xr:uid="{F2277986-B896-4950-9A0D-F1A430F3C0F9}"/>
    <cellStyle name="Good 2" xfId="122" xr:uid="{9642F266-F0F3-4EC7-A3BE-56D7EE858DD0}"/>
    <cellStyle name="Good 3" xfId="221" xr:uid="{8B4DB9CA-9D07-4AE0-88B7-4B39F8FB435D}"/>
    <cellStyle name="Good 4" xfId="350" xr:uid="{B17E97AD-6228-4DC8-BFFE-E0FE4B8685F7}"/>
    <cellStyle name="Gut" xfId="123" xr:uid="{2E77D0F2-41CD-446B-81A6-52E8DAADEF0C}"/>
    <cellStyle name="Header3" xfId="3665" xr:uid="{8FE43DFD-6119-4C5F-B5ED-77781ADB5323}"/>
    <cellStyle name="Heading 1 2" xfId="124" xr:uid="{4641F120-331F-4B01-A588-7D3949000E0F}"/>
    <cellStyle name="Heading 1 3" xfId="222" xr:uid="{C55A8080-3F6B-4D23-A30B-189000B911A5}"/>
    <cellStyle name="Heading 1 4" xfId="358" xr:uid="{ACD3259C-14E3-4C84-BA4B-761B4306C288}"/>
    <cellStyle name="Heading 2 2" xfId="125" xr:uid="{2F329BBC-94B7-4364-B215-DAC42DA0C17A}"/>
    <cellStyle name="Heading 2 3" xfId="223" xr:uid="{E88A70DC-243B-4F83-9B1F-E9D4377CC94B}"/>
    <cellStyle name="Heading 2 4" xfId="359" xr:uid="{8F013346-D1A6-442C-9970-AEAC48194416}"/>
    <cellStyle name="Heading 3 2" xfId="126" xr:uid="{3E303EB5-5B5E-4AEB-A320-6A7775C72A14}"/>
    <cellStyle name="Heading 3 3" xfId="224" xr:uid="{3091F655-1536-4B09-84BF-6F08D17B8B83}"/>
    <cellStyle name="Heading 3 4" xfId="360" xr:uid="{76514909-52B6-4BBC-B1B1-620F90810416}"/>
    <cellStyle name="Heading 4 2" xfId="127" xr:uid="{346D0E40-827C-4EA4-B03C-BDA345A8C625}"/>
    <cellStyle name="Heading 4 3" xfId="225" xr:uid="{08E71D45-6A5B-46D8-8934-395C4D7B7670}"/>
    <cellStyle name="Heading 4 4" xfId="361" xr:uid="{BAB5F76B-85FF-4DEF-BD8C-53CF6F5C5D8D}"/>
    <cellStyle name="Headline" xfId="8" xr:uid="{29843A06-80F8-42D7-BBC5-AA186A77E2A9}"/>
    <cellStyle name="Hyperlink" xfId="1" builtinId="8"/>
    <cellStyle name="Input 2" xfId="128" xr:uid="{ADF61449-E8B8-4E9B-B9EF-D03A7BC4D07C}"/>
    <cellStyle name="Input 2 10" xfId="3744" xr:uid="{F8D2AD0A-4FD5-40C8-B35A-41ABD34B766A}"/>
    <cellStyle name="Input 2 11" xfId="3916" xr:uid="{2E6977AA-D739-4168-8D20-970F990F93E9}"/>
    <cellStyle name="Input 2 12" xfId="7805" xr:uid="{C3877D54-F6F4-4EE6-A0AC-527EA7AD8E49}"/>
    <cellStyle name="Input 2 2" xfId="550" xr:uid="{B5D649FC-A075-4282-A238-0F0457886063}"/>
    <cellStyle name="Input 2 2 2" xfId="1225" xr:uid="{99FA1D51-7B77-4DFB-B842-07118E4A02E5}"/>
    <cellStyle name="Input 2 2 2 2" xfId="760" xr:uid="{F04D7D89-B0ED-470D-A140-CC26F4E4E2A9}"/>
    <cellStyle name="Input 2 2 2 2 2" xfId="1925" xr:uid="{CD2154E0-7DD6-47CB-AA92-F40B22036E5E}"/>
    <cellStyle name="Input 2 2 2 2 2 2" xfId="5067" xr:uid="{CEC873C0-8E8B-41BC-9A42-C46873B23FA0}"/>
    <cellStyle name="Input 2 2 2 2 2 3" xfId="6622" xr:uid="{E58A1FBF-588C-42E5-B808-514712857904}"/>
    <cellStyle name="Input 2 2 2 2 2 4" xfId="4026" xr:uid="{7B19F1DC-6F83-41B3-9F65-9BAB4C79DAD8}"/>
    <cellStyle name="Input 2 2 2 2 3" xfId="2874" xr:uid="{BC9CB3D6-6C60-4859-A337-5F12CF1EE4E3}"/>
    <cellStyle name="Input 2 2 2 2 3 2" xfId="5957" xr:uid="{4708DB24-2831-4ACE-856F-FEAFAEEABA5B}"/>
    <cellStyle name="Input 2 2 2 2 3 3" xfId="7197" xr:uid="{0AE5390D-5EB0-4272-9901-BF487874D9AE}"/>
    <cellStyle name="Input 2 2 2 2 3 4" xfId="7248" xr:uid="{C53D01D7-0352-43EA-A0B7-EFDFA5D740B1}"/>
    <cellStyle name="Input 2 2 2 2 4" xfId="4127" xr:uid="{E65F9BDE-53DD-4F42-A830-225017A11F52}"/>
    <cellStyle name="Input 2 2 2 2 5" xfId="6335" xr:uid="{A5ECA711-C2D8-407F-9D4E-9B8DB49604F2}"/>
    <cellStyle name="Input 2 2 2 2 6" xfId="7403" xr:uid="{A5E5CA04-F767-4DE5-819D-5079D4295597}"/>
    <cellStyle name="Input 2 2 2 3" xfId="2353" xr:uid="{07E3DDDA-9BB8-4F6F-9244-A33C95576C5B}"/>
    <cellStyle name="Input 2 2 2 3 2" xfId="5495" xr:uid="{D6980210-676D-431E-80D4-8DD0D122B60D}"/>
    <cellStyle name="Input 2 2 2 3 3" xfId="6886" xr:uid="{4164DADD-5978-4C2F-A2C3-63DB181B25C4}"/>
    <cellStyle name="Input 2 2 2 3 4" xfId="8007" xr:uid="{57AC11F0-FDD3-4FD5-8530-A8D8958E89DF}"/>
    <cellStyle name="Input 2 2 2 4" xfId="3333" xr:uid="{E1DCCBD5-B141-45DB-94AC-3B1050049DEC}"/>
    <cellStyle name="Input 2 2 2 4 2" xfId="6292" xr:uid="{13960316-393B-450B-A027-F20A74176D3A}"/>
    <cellStyle name="Input 2 2 2 4 3" xfId="7475" xr:uid="{C3D3E867-CCD3-46A1-8008-D004F1C2E705}"/>
    <cellStyle name="Input 2 2 2 4 4" xfId="3670" xr:uid="{9C0E92D3-E043-4EFC-A948-8C0E75BABD1F}"/>
    <cellStyle name="Input 2 2 2 5" xfId="4468" xr:uid="{10B4D33E-A06C-4465-9996-6A59D01C6CF9}"/>
    <cellStyle name="Input 2 2 2 6" xfId="4762" xr:uid="{2755FC63-9922-4247-84EF-5821270E5959}"/>
    <cellStyle name="Input 2 2 2 7" xfId="5556" xr:uid="{4C158AE3-8A86-4B30-A770-CDCEA277C91B}"/>
    <cellStyle name="Input 2 2 3" xfId="1011" xr:uid="{C5C08D89-C00A-4436-823D-06DBF4F1A9F2}"/>
    <cellStyle name="Input 2 2 3 2" xfId="2159" xr:uid="{FAC9C394-4B3B-47FC-84A7-00A836FA4018}"/>
    <cellStyle name="Input 2 2 3 2 2" xfId="5301" xr:uid="{232581D4-D194-42CE-B4C6-70EDCBD80950}"/>
    <cellStyle name="Input 2 2 3 2 3" xfId="6767" xr:uid="{B253D1BD-99EC-4421-98E8-0AEFBDC12872}"/>
    <cellStyle name="Input 2 2 3 2 4" xfId="7246" xr:uid="{E9657FEF-3C43-4198-8C96-EB10E9F90736}"/>
    <cellStyle name="Input 2 2 3 3" xfId="3125" xr:uid="{ECEDADE4-7F44-491B-AA9F-922D2D147FC9}"/>
    <cellStyle name="Input 2 2 3 3 2" xfId="6139" xr:uid="{1A608AC1-9375-4F05-9986-D3C3BEB8A74C}"/>
    <cellStyle name="Input 2 2 3 3 3" xfId="7352" xr:uid="{E22891C9-B7FD-4E1B-AE43-DEAEBBE8855F}"/>
    <cellStyle name="Input 2 2 3 3 4" xfId="7123" xr:uid="{5BCC93AB-7A9F-42FA-B975-E14E8C45600F}"/>
    <cellStyle name="Input 2 2 3 4" xfId="4314" xr:uid="{DC61C6CF-923A-462F-A682-C713A8BBDAD9}"/>
    <cellStyle name="Input 2 2 3 5" xfId="6077" xr:uid="{CDF80F05-B96A-42A4-9011-8F5CDE2F96AF}"/>
    <cellStyle name="Input 2 2 3 6" xfId="4290" xr:uid="{CAE7F9EA-E1E9-4CCC-8A31-6FF333019EED}"/>
    <cellStyle name="Input 2 2 4" xfId="1481" xr:uid="{E7575EF5-61CB-4C6C-A983-6B99FAA58D3E}"/>
    <cellStyle name="Input 2 2 4 2" xfId="2595" xr:uid="{0D7C3171-E9C1-49D1-AF79-BFD8E798198C}"/>
    <cellStyle name="Input 2 2 4 2 2" xfId="5736" xr:uid="{764D99F7-8357-49E4-89C1-1E2DF5246D45}"/>
    <cellStyle name="Input 2 2 4 2 3" xfId="7031" xr:uid="{91006FA6-0DD6-4261-99ED-03F30AC31FDC}"/>
    <cellStyle name="Input 2 2 4 2 4" xfId="7094" xr:uid="{F8595170-24D1-4267-B165-0A47B4CB8CE2}"/>
    <cellStyle name="Input 2 2 4 3" xfId="3589" xr:uid="{D9195927-4C17-4BFE-994F-8574A3370370}"/>
    <cellStyle name="Input 2 2 4 3 2" xfId="6475" xr:uid="{87DBCA7B-FC8B-4854-AE46-7D1FC1B8C131}"/>
    <cellStyle name="Input 2 2 4 3 3" xfId="7623" xr:uid="{F7F52FFE-D63E-4C61-8705-C74162001567}"/>
    <cellStyle name="Input 2 2 4 3 4" xfId="7451" xr:uid="{6FF9B52D-2EA8-4AB6-A40A-77C4462242C4}"/>
    <cellStyle name="Input 2 2 4 4" xfId="4658" xr:uid="{DDB9E02A-4161-4B1F-9F02-72AFEDBF2BC3}"/>
    <cellStyle name="Input 2 2 4 5" xfId="4754" xr:uid="{4B155D8C-F4A8-4183-8037-C33E856B4F8C}"/>
    <cellStyle name="Input 2 2 4 6" xfId="4648" xr:uid="{6D0D5CB2-9317-48D8-8F95-040535B631B7}"/>
    <cellStyle name="Input 2 2 5" xfId="1731" xr:uid="{0A84AA12-3EA9-4B01-BB72-EB2F0A6DA5DF}"/>
    <cellStyle name="Input 2 2 5 2" xfId="4873" xr:uid="{632C0386-E523-4BD8-9666-88F942FFF828}"/>
    <cellStyle name="Input 2 2 5 3" xfId="4444" xr:uid="{7C9786EE-42D2-4164-95D9-D9E94C9A62AA}"/>
    <cellStyle name="Input 2 2 5 4" xfId="7939" xr:uid="{FE65E4BD-226B-4720-8EDB-1BA3C4585549}"/>
    <cellStyle name="Input 2 2 6" xfId="2669" xr:uid="{062421EF-B6A5-436B-8BF6-944C8AE6DD56}"/>
    <cellStyle name="Input 2 2 6 2" xfId="5810" xr:uid="{6C170843-3420-4FE6-BBF8-4DF7FBB7337F}"/>
    <cellStyle name="Input 2 2 6 3" xfId="7068" xr:uid="{7DB866D0-81EC-4409-96C4-E63313B8B831}"/>
    <cellStyle name="Input 2 2 6 4" xfId="7015" xr:uid="{E9F19741-04A5-4E6A-A250-23B97A32505B}"/>
    <cellStyle name="Input 2 2 7" xfId="3980" xr:uid="{8F7EDFB0-E567-4227-81C7-4B74FA6440B9}"/>
    <cellStyle name="Input 2 2 8" xfId="6414" xr:uid="{1CA95EF9-1B95-4A34-B649-ABE8F8B7EB22}"/>
    <cellStyle name="Input 2 2 9" xfId="4011" xr:uid="{5D773AA2-C44C-442E-B008-57A81B47CF20}"/>
    <cellStyle name="Input 2 3" xfId="654" xr:uid="{C10E41FB-BBDC-4053-99B4-B7D94D7AA6D4}"/>
    <cellStyle name="Input 2 3 2" xfId="1329" xr:uid="{0C8824E6-65EB-4EE0-A855-C15974E703C2}"/>
    <cellStyle name="Input 2 3 2 2" xfId="687" xr:uid="{6B3BE0AF-43FA-4454-89B8-44DAC7AC9DD2}"/>
    <cellStyle name="Input 2 3 2 2 2" xfId="1858" xr:uid="{5375A034-9EEC-4DA9-9B7D-5031059C04AD}"/>
    <cellStyle name="Input 2 3 2 2 2 2" xfId="5000" xr:uid="{8ADAF22E-5BE6-4829-A948-1CFB036C0D77}"/>
    <cellStyle name="Input 2 3 2 2 2 3" xfId="6577" xr:uid="{9C0C0E77-ED03-4580-B5DD-BC991D76EF13}"/>
    <cellStyle name="Input 2 3 2 2 2 4" xfId="7707" xr:uid="{9EA3D4A5-FB7C-499F-A39C-75DBB313AB5A}"/>
    <cellStyle name="Input 2 3 2 2 3" xfId="2803" xr:uid="{810F7C56-EBCD-4420-8C1C-628F6D13554C}"/>
    <cellStyle name="Input 2 3 2 2 3 2" xfId="5904" xr:uid="{A0514ED8-38B0-4133-B6C3-2CAA97C0E301}"/>
    <cellStyle name="Input 2 3 2 2 3 3" xfId="7151" xr:uid="{71B006E3-57FB-4CCB-BB51-0D4E4394211B}"/>
    <cellStyle name="Input 2 3 2 2 3 4" xfId="6955" xr:uid="{4F31B383-0EA1-406A-9699-78A02C9CF540}"/>
    <cellStyle name="Input 2 3 2 2 4" xfId="4076" xr:uid="{526F6C20-E65F-4701-ACF1-63F1CD2EDBCB}"/>
    <cellStyle name="Input 2 3 2 2 5" xfId="4716" xr:uid="{D332D8DF-701C-4F23-B01D-E0D521CAB97E}"/>
    <cellStyle name="Input 2 3 2 2 6" xfId="3800" xr:uid="{1CC2415F-6221-47C5-B141-E24DC354B8D6}"/>
    <cellStyle name="Input 2 3 2 3" xfId="2452" xr:uid="{EC8AD748-79B0-4630-BCB5-5DCD12083A2F}"/>
    <cellStyle name="Input 2 3 2 3 2" xfId="5594" xr:uid="{2B67EE9F-84DB-4082-9A3C-CDBEDDE4C2AD}"/>
    <cellStyle name="Input 2 3 2 3 3" xfId="6946" xr:uid="{6768FA19-3BF3-4B68-BCD8-98FA2B727EFF}"/>
    <cellStyle name="Input 2 3 2 3 4" xfId="4434" xr:uid="{003809F7-1B2E-47BC-97E0-94C6EE0A75AC}"/>
    <cellStyle name="Input 2 3 2 4" xfId="3437" xr:uid="{B9A2CF34-943F-40D2-B7CC-1ADA4B106379}"/>
    <cellStyle name="Input 2 3 2 4 2" xfId="6364" xr:uid="{E98DB214-7B60-4BA7-BDB6-C0F5D597F4B5}"/>
    <cellStyle name="Input 2 3 2 4 3" xfId="7534" xr:uid="{65D1BC48-C962-451F-8843-27E38028D145}"/>
    <cellStyle name="Input 2 3 2 4 4" xfId="6845" xr:uid="{95F25AF1-B15B-43D2-9A30-B79EC2EB10A0}"/>
    <cellStyle name="Input 2 3 2 5" xfId="4543" xr:uid="{5C3CAC5D-F31D-4999-AD37-5A945A6F572A}"/>
    <cellStyle name="Input 2 3 2 6" xfId="5921" xr:uid="{967A55F8-B36D-423E-A74B-74EBCF24C1EF}"/>
    <cellStyle name="Input 2 3 2 7" xfId="4724" xr:uid="{4864CC2B-3DAB-4150-B1C8-910000933F4B}"/>
    <cellStyle name="Input 2 3 3" xfId="1115" xr:uid="{DE362897-CFB2-4E31-A146-307F265A06BC}"/>
    <cellStyle name="Input 2 3 3 2" xfId="2257" xr:uid="{5083716C-EF03-44D7-8D3B-8CA5963A2C5D}"/>
    <cellStyle name="Input 2 3 3 2 2" xfId="5399" xr:uid="{C7FF61ED-9767-42CF-8206-6201B1A8A2A2}"/>
    <cellStyle name="Input 2 3 3 2 3" xfId="6823" xr:uid="{E45D0B13-E079-4FDA-B277-66875510FB95}"/>
    <cellStyle name="Input 2 3 3 2 4" xfId="7136" xr:uid="{B9CC869D-69AF-4196-A945-3F8DB6A85DA1}"/>
    <cellStyle name="Input 2 3 3 3" xfId="3229" xr:uid="{3B51E89D-CC3D-485F-89A8-11CB300A3268}"/>
    <cellStyle name="Input 2 3 3 3 2" xfId="6212" xr:uid="{E0AE21FB-AB1A-4714-A53A-69CA78329361}"/>
    <cellStyle name="Input 2 3 3 3 3" xfId="7412" xr:uid="{A819AFEB-CD31-44EC-BBD0-D9C9D477EE03}"/>
    <cellStyle name="Input 2 3 3 3 4" xfId="7897" xr:uid="{1EEDD0BB-4F2E-482D-A8D9-377B2250442F}"/>
    <cellStyle name="Input 2 3 3 4" xfId="4384" xr:uid="{16DE5A60-FF17-497F-A4B0-00B4E90E7648}"/>
    <cellStyle name="Input 2 3 3 5" xfId="4608" xr:uid="{00C18E26-41E0-414A-9138-CC96A9D47FBD}"/>
    <cellStyle name="Input 2 3 3 6" xfId="7502" xr:uid="{B38BCCA9-51D6-4931-AA60-02F9EDAFBAFD}"/>
    <cellStyle name="Input 2 3 4" xfId="1390" xr:uid="{EE8DAA71-BDD4-4B56-A71C-79F2CC293249}"/>
    <cellStyle name="Input 2 3 4 2" xfId="2511" xr:uid="{542CA8EB-26E4-49B5-8E76-053847570CCE}"/>
    <cellStyle name="Input 2 3 4 2 2" xfId="5652" xr:uid="{2EB3F23C-6788-490B-95C7-013DEEF07861}"/>
    <cellStyle name="Input 2 3 4 2 3" xfId="6977" xr:uid="{A016A967-CEED-46E3-A0DB-41A4008D1076}"/>
    <cellStyle name="Input 2 3 4 2 4" xfId="6865" xr:uid="{7293F761-CF84-4ACD-B5FA-F7C0A11DDC20}"/>
    <cellStyle name="Input 2 3 4 3" xfId="3498" xr:uid="{E01F5024-5273-4BE6-8A64-77D4B3BE51EE}"/>
    <cellStyle name="Input 2 3 4 3 2" xfId="6406" xr:uid="{0F8DBE79-B9FA-4C3C-82AD-6019E109E47D}"/>
    <cellStyle name="Input 2 3 4 3 3" xfId="7565" xr:uid="{0A1F8A57-1E99-4758-B35B-4FCA8DC40412}"/>
    <cellStyle name="Input 2 3 4 3 4" xfId="7664" xr:uid="{9B58AE03-B036-488B-8A92-51B76CFB00DE}"/>
    <cellStyle name="Input 2 3 4 4" xfId="4585" xr:uid="{ED8A96CF-EBF8-4D87-B73E-7D96212CF205}"/>
    <cellStyle name="Input 2 3 4 5" xfId="6500" xr:uid="{36C65AFE-A99A-427F-9A58-8A3409D70CBA}"/>
    <cellStyle name="Input 2 3 4 6" xfId="6429" xr:uid="{2742BFEE-078B-4E2E-8421-7B14C0B340E7}"/>
    <cellStyle name="Input 2 3 5" xfId="1829" xr:uid="{07816230-AE64-4F1D-BC46-DAC1177CBDF1}"/>
    <cellStyle name="Input 2 3 5 2" xfId="4971" xr:uid="{877DDDF3-FA06-4723-AF79-B6B69F7A2324}"/>
    <cellStyle name="Input 2 3 5 3" xfId="6563" xr:uid="{A028C0A2-E16C-4E61-81ED-DF84CF11CBD0}"/>
    <cellStyle name="Input 2 3 5 4" xfId="3818" xr:uid="{22C70B36-18CC-4D82-ABE7-6C54339E16AA}"/>
    <cellStyle name="Input 2 3 6" xfId="2773" xr:uid="{6ADAD765-0C49-46D0-B868-101BB6998284}"/>
    <cellStyle name="Input 2 3 6 2" xfId="5885" xr:uid="{BC96A759-0260-42EB-9F11-F6F8A7C7D36C}"/>
    <cellStyle name="Input 2 3 6 3" xfId="7132" xr:uid="{4FF56B2E-6766-45E0-AD51-5F6C34DC3277}"/>
    <cellStyle name="Input 2 3 6 4" xfId="7734" xr:uid="{74672094-D0E1-4A42-B627-01ABEDCFC4E5}"/>
    <cellStyle name="Input 2 3 7" xfId="4051" xr:uid="{6B556286-B266-4D3C-9C44-33D03FDCA2C5}"/>
    <cellStyle name="Input 2 3 8" xfId="3668" xr:uid="{CC471B67-BE18-4BDA-BCC6-7BC9429E070B}"/>
    <cellStyle name="Input 2 3 9" xfId="3752" xr:uid="{88B11379-A5B7-4AAE-96A5-608AF1546F4D}"/>
    <cellStyle name="Input 2 4" xfId="665" xr:uid="{0E37078B-AD4B-4C0E-A676-447A1B7E8F2D}"/>
    <cellStyle name="Input 2 4 2" xfId="1339" xr:uid="{1FB4F40F-2104-43F6-8684-F9717AB0348F}"/>
    <cellStyle name="Input 2 4 2 2" xfId="886" xr:uid="{041B44C6-FB42-4D7A-8E2A-4D8F421CDA3F}"/>
    <cellStyle name="Input 2 4 2 2 2" xfId="2043" xr:uid="{FC3F90A5-ED93-4B01-B77D-403D368D097A}"/>
    <cellStyle name="Input 2 4 2 2 2 2" xfId="5185" xr:uid="{8EAA6FB9-E2E2-48BA-8913-BA0506AE252B}"/>
    <cellStyle name="Input 2 4 2 2 2 3" xfId="6696" xr:uid="{F17EEFF1-1AF2-41AE-92ED-EDE213A11F1E}"/>
    <cellStyle name="Input 2 4 2 2 2 4" xfId="7825" xr:uid="{85E71236-D13B-48A0-9EF7-9C203752F92D}"/>
    <cellStyle name="Input 2 4 2 2 3" xfId="3000" xr:uid="{1EFF27D5-55CE-4059-8309-74D7B0E8B961}"/>
    <cellStyle name="Input 2 4 2 2 3 2" xfId="6042" xr:uid="{70F5958F-A446-41D4-BA17-1D5487547892}"/>
    <cellStyle name="Input 2 4 2 2 3 3" xfId="7276" xr:uid="{4B31C717-84FC-4664-A2C6-4866AB117E18}"/>
    <cellStyle name="Input 2 4 2 2 3 4" xfId="4169" xr:uid="{BE3D27FE-5DFF-4E8A-A617-1D960EE58C1B}"/>
    <cellStyle name="Input 2 4 2 2 4" xfId="4221" xr:uid="{0D55432A-C420-4B8D-AA8C-D586049F496D}"/>
    <cellStyle name="Input 2 4 2 2 5" xfId="4275" xr:uid="{E25DD8AF-6C38-4A84-ACF6-528D78FD0F34}"/>
    <cellStyle name="Input 2 4 2 2 6" xfId="6702" xr:uid="{E7093CD8-7264-4BEA-8662-B05EA556AB93}"/>
    <cellStyle name="Input 2 4 2 3" xfId="2461" xr:uid="{31943B59-800B-424E-B819-5A7F3C61AE54}"/>
    <cellStyle name="Input 2 4 2 3 2" xfId="5603" xr:uid="{88E55D2C-BF17-4F43-A5CB-308AF1C5C949}"/>
    <cellStyle name="Input 2 4 2 3 3" xfId="6949" xr:uid="{306E712A-2239-4179-8A49-1A890AD1CEE7}"/>
    <cellStyle name="Input 2 4 2 3 4" xfId="7992" xr:uid="{E107D438-02B9-4B17-9FBA-F7F120997889}"/>
    <cellStyle name="Input 2 4 2 4" xfId="3447" xr:uid="{FD397243-513B-4FFD-8DAF-A93D329A10EB}"/>
    <cellStyle name="Input 2 4 2 4 2" xfId="6371" xr:uid="{E3F24998-78C3-458E-B987-177FDA670428}"/>
    <cellStyle name="Input 2 4 2 4 3" xfId="7538" xr:uid="{E4C0E0E6-EADA-4AD6-9AAE-055E0CEE89CE}"/>
    <cellStyle name="Input 2 4 2 4 4" xfId="7983" xr:uid="{29CBDCCF-A743-4B6C-A1B1-E10D8444C013}"/>
    <cellStyle name="Input 2 4 2 5" xfId="4548" xr:uid="{DB188320-DCD5-4368-B22D-FBA27493645B}"/>
    <cellStyle name="Input 2 4 2 6" xfId="6420" xr:uid="{7A09FDE5-D5A8-4696-9BD3-C52AAADE4A1F}"/>
    <cellStyle name="Input 2 4 2 7" xfId="8056" xr:uid="{B57E4929-383C-49E0-8046-630710A1D3FB}"/>
    <cellStyle name="Input 2 4 3" xfId="1125" xr:uid="{3895C266-3F5D-4A2F-880F-CF85201F1E82}"/>
    <cellStyle name="Input 2 4 3 2" xfId="2266" xr:uid="{472C4C7E-575F-4583-94FD-B44508745DF3}"/>
    <cellStyle name="Input 2 4 3 2 2" xfId="5408" xr:uid="{7A588FA7-D512-4DC0-8838-15F0219FA5D4}"/>
    <cellStyle name="Input 2 4 3 2 3" xfId="6826" xr:uid="{82E4512B-421D-422A-AF7D-02DCA4CD5BCB}"/>
    <cellStyle name="Input 2 4 3 2 4" xfId="7900" xr:uid="{A189F263-25E1-400F-A33D-E649F36D9A40}"/>
    <cellStyle name="Input 2 4 3 3" xfId="3239" xr:uid="{A41A4181-448B-45D6-B359-61B934B2867D}"/>
    <cellStyle name="Input 2 4 3 3 2" xfId="6218" xr:uid="{3CC4EBA2-59DB-435A-885B-39C0B88C6289}"/>
    <cellStyle name="Input 2 4 3 3 3" xfId="7416" xr:uid="{802EB011-903D-4594-A0E6-1EF04F7551A5}"/>
    <cellStyle name="Input 2 4 3 3 4" xfId="6780" xr:uid="{E59DA00F-375F-4562-A9E2-58BD8B972F6C}"/>
    <cellStyle name="Input 2 4 3 4" xfId="4389" xr:uid="{92DE6B24-132E-4F0F-8BEF-DCD55FBE589A}"/>
    <cellStyle name="Input 2 4 3 5" xfId="6169" xr:uid="{BCDAE5E9-1A97-4BCE-A396-312DCFB3EBB7}"/>
    <cellStyle name="Input 2 4 3 6" xfId="6532" xr:uid="{10B12FD6-EDF6-4A5F-A532-26BC88A136AD}"/>
    <cellStyle name="Input 2 4 4" xfId="1374" xr:uid="{56BBBE41-13EF-443C-97A2-6DF59313F86F}"/>
    <cellStyle name="Input 2 4 4 2" xfId="2496" xr:uid="{E3F0404C-6830-4772-9985-46AAC5387C04}"/>
    <cellStyle name="Input 2 4 4 2 2" xfId="5637" xr:uid="{106CB2C9-2BD6-4EAF-9D88-F3A4096E305F}"/>
    <cellStyle name="Input 2 4 4 2 3" xfId="6967" xr:uid="{D67A1D56-ACF8-4885-9E28-1E7D5C5049F6}"/>
    <cellStyle name="Input 2 4 4 2 4" xfId="6934" xr:uid="{FB5F0BAE-5CA5-4DA5-A649-0521757A2917}"/>
    <cellStyle name="Input 2 4 4 3" xfId="3482" xr:uid="{3163E550-4BBE-4632-9CFA-21096070EBA3}"/>
    <cellStyle name="Input 2 4 4 3 2" xfId="6398" xr:uid="{3CFF924C-EF31-4EE7-985B-0F7CBA798795}"/>
    <cellStyle name="Input 2 4 4 3 3" xfId="7557" xr:uid="{A05E26BA-0079-4931-93D3-F76476C6863B}"/>
    <cellStyle name="Input 2 4 4 3 4" xfId="7596" xr:uid="{C233B4A3-4401-48DE-B8D9-C7C202221748}"/>
    <cellStyle name="Input 2 4 4 4" xfId="4574" xr:uid="{435A16BF-2F71-411C-9327-DD92428735B8}"/>
    <cellStyle name="Input 2 4 4 5" xfId="6444" xr:uid="{E9A69C7C-B5B5-4C2D-86AF-EFC6424377B9}"/>
    <cellStyle name="Input 2 4 4 6" xfId="6936" xr:uid="{5BEFE851-CEE7-4CE2-B5F2-B05773B698B0}"/>
    <cellStyle name="Input 2 4 5" xfId="1838" xr:uid="{DC1F9110-1047-477B-81C6-CAAA2F119DD7}"/>
    <cellStyle name="Input 2 4 5 2" xfId="4980" xr:uid="{841661AB-6690-4717-ABFE-FEAAC35466EB}"/>
    <cellStyle name="Input 2 4 5 3" xfId="6569" xr:uid="{CEBBA968-4B96-456A-95B3-00C9CBBE312B}"/>
    <cellStyle name="Input 2 4 5 4" xfId="7319" xr:uid="{AE7375A8-BA8C-4EB2-859D-3DEAA69A592D}"/>
    <cellStyle name="Input 2 4 6" xfId="2783" xr:uid="{3D529E26-6328-4255-861E-E0F2CF5F4E6D}"/>
    <cellStyle name="Input 2 4 6 2" xfId="5890" xr:uid="{C22E694A-9350-4D0E-A009-7A67B2860DB4}"/>
    <cellStyle name="Input 2 4 6 3" xfId="7140" xr:uid="{DF364637-1341-44C9-A224-EBF3482F57A5}"/>
    <cellStyle name="Input 2 4 6 4" xfId="3674" xr:uid="{A7C2901C-6B87-482D-AA87-846054D0DCB8}"/>
    <cellStyle name="Input 2 4 7" xfId="4059" xr:uid="{156EB5B2-8B1D-4575-AE51-667F95A72D99}"/>
    <cellStyle name="Input 2 4 8" xfId="3870" xr:uid="{FF921E52-74C4-4498-811C-1F7CD0148A97}"/>
    <cellStyle name="Input 2 4 9" xfId="7946" xr:uid="{37725D5A-F84E-4A91-9AE3-EF273CB6AD36}"/>
    <cellStyle name="Input 2 5" xfId="1137" xr:uid="{D81DC1CB-6FD7-4834-BB64-A99C6A7FED86}"/>
    <cellStyle name="Input 2 5 2" xfId="960" xr:uid="{E63614AF-ABC7-46CE-A812-F36A95F7F16E}"/>
    <cellStyle name="Input 2 5 2 2" xfId="2112" xr:uid="{71FE339B-5719-4461-B786-07333CF463A5}"/>
    <cellStyle name="Input 2 5 2 2 2" xfId="5254" xr:uid="{07CFEA07-DE5B-4B77-9A8D-8E856DC5EBCA}"/>
    <cellStyle name="Input 2 5 2 2 3" xfId="6737" xr:uid="{300B1D08-7AE4-4612-8C0A-1F3144527965}"/>
    <cellStyle name="Input 2 5 2 2 4" xfId="7251" xr:uid="{4D3E1BA1-773A-4D89-9377-06ACC38209E9}"/>
    <cellStyle name="Input 2 5 2 3" xfId="3074" xr:uid="{4FAE42F2-E05F-4A1C-8A65-5B84D741C0EF}"/>
    <cellStyle name="Input 2 5 2 3 2" xfId="6100" xr:uid="{648CC88D-40DA-4EA8-862A-79788BFC6E82}"/>
    <cellStyle name="Input 2 5 2 3 3" xfId="7318" xr:uid="{B567DD7A-F626-4476-A163-A30C1F6DC1F6}"/>
    <cellStyle name="Input 2 5 2 3 4" xfId="6738" xr:uid="{E13EB3FB-ABFB-4E03-8848-1EF41A90AF30}"/>
    <cellStyle name="Input 2 5 2 4" xfId="4276" xr:uid="{CB26CC7A-ADF5-4CBD-8261-1BB32971A650}"/>
    <cellStyle name="Input 2 5 2 5" xfId="3820" xr:uid="{3ACFD5BE-FA4A-4371-98EB-D8FCDAF7F552}"/>
    <cellStyle name="Input 2 5 2 6" xfId="3748" xr:uid="{A7E2170D-4498-4384-BD2A-86148F2B033F}"/>
    <cellStyle name="Input 2 5 3" xfId="2277" xr:uid="{0BE9D955-5667-4086-B067-841451CD6641}"/>
    <cellStyle name="Input 2 5 3 2" xfId="5419" xr:uid="{7AA20616-D241-4189-A4B7-1A1F5B3DC81F}"/>
    <cellStyle name="Input 2 5 3 3" xfId="6836" xr:uid="{CD6E0164-CBBD-48F0-8775-ED738E7A4416}"/>
    <cellStyle name="Input 2 5 3 4" xfId="3859" xr:uid="{27E83581-D9D3-478F-8020-466E996059F6}"/>
    <cellStyle name="Input 2 5 4" xfId="3251" xr:uid="{B6B164D6-DD04-4940-8ED3-9AF7B5882F0F}"/>
    <cellStyle name="Input 2 5 4 2" xfId="6230" xr:uid="{49A2DD02-AA1E-4CDC-9D93-F0501B75F251}"/>
    <cellStyle name="Input 2 5 4 3" xfId="7425" xr:uid="{E060D09A-5139-4CC9-A978-B64443D80F30}"/>
    <cellStyle name="Input 2 5 4 4" xfId="7877" xr:uid="{CB556563-FBC9-43C6-9EB6-DBA2F303660F}"/>
    <cellStyle name="Input 2 5 5" xfId="4400" xr:uid="{94BA4B61-5E35-4379-83F0-617A024D02FF}"/>
    <cellStyle name="Input 2 5 6" xfId="6287" xr:uid="{EC2A3D40-E864-4FD1-BE10-1442DDC26068}"/>
    <cellStyle name="Input 2 5 7" xfId="7911" xr:uid="{0B1E2A33-1451-471A-9B00-63AA97D505CD}"/>
    <cellStyle name="Input 2 6" xfId="766" xr:uid="{B49404EC-9B6F-4AD0-B39D-4BCB4E5737A0}"/>
    <cellStyle name="Input 2 6 2" xfId="1930" xr:uid="{2A83B075-8738-449C-874B-653E0C1D6DC3}"/>
    <cellStyle name="Input 2 6 2 2" xfId="5072" xr:uid="{4D218A1F-B404-455B-A425-D518B351917D}"/>
    <cellStyle name="Input 2 6 2 3" xfId="6626" xr:uid="{785631C8-18D3-4C32-A478-BA1D5BEAD1F1}"/>
    <cellStyle name="Input 2 6 2 4" xfId="7690" xr:uid="{117F11EC-1FB6-4224-9593-6D165D10300C}"/>
    <cellStyle name="Input 2 6 3" xfId="2880" xr:uid="{F396EC3E-6791-4905-9D68-A69807995945}"/>
    <cellStyle name="Input 2 6 3 2" xfId="5962" xr:uid="{B59E9233-C1F9-42B7-A4DB-D4683AD4416C}"/>
    <cellStyle name="Input 2 6 3 3" xfId="7201" xr:uid="{4F711185-A222-425B-AD92-A5D260CF3395}"/>
    <cellStyle name="Input 2 6 3 4" xfId="7034" xr:uid="{57F99EA0-7604-44B9-8A3B-395545B6C64B}"/>
    <cellStyle name="Input 2 6 4" xfId="4133" xr:uid="{10042E96-9482-44AE-AF49-5E7B8F5DEAF0}"/>
    <cellStyle name="Input 2 6 5" xfId="4733" xr:uid="{0D279361-C0B6-4C47-BF85-EE88D6C5B8B9}"/>
    <cellStyle name="Input 2 6 6" xfId="6625" xr:uid="{2E6ECC47-92DA-48FF-9D30-336C3E535F93}"/>
    <cellStyle name="Input 2 7" xfId="1478" xr:uid="{B5695CCD-FF76-41C9-BFC7-D0862D3FE73E}"/>
    <cellStyle name="Input 2 7 2" xfId="2592" xr:uid="{96116E9C-B287-4578-ADF0-987A9C3635EE}"/>
    <cellStyle name="Input 2 7 2 2" xfId="5733" xr:uid="{F884D4A4-CCDC-49FD-A644-2BA29FC1F3EC}"/>
    <cellStyle name="Input 2 7 2 3" xfId="7028" xr:uid="{663AC4A7-8827-4BC7-B5B8-485E3BBD362B}"/>
    <cellStyle name="Input 2 7 2 4" xfId="6640" xr:uid="{24BAB840-00D1-43EA-838F-56C60E620E46}"/>
    <cellStyle name="Input 2 7 3" xfId="3586" xr:uid="{13B9D1BF-7AC6-42AF-9AE1-985A42DB97C2}"/>
    <cellStyle name="Input 2 7 3 2" xfId="6472" xr:uid="{9EA97C85-FECB-41FA-88FD-9DF16419A356}"/>
    <cellStyle name="Input 2 7 3 3" xfId="7620" xr:uid="{091DFEA0-63CA-4360-A80F-DEB71244356A}"/>
    <cellStyle name="Input 2 7 3 4" xfId="6861" xr:uid="{8E0F415A-8318-4426-AB6A-B355F1DC7EB1}"/>
    <cellStyle name="Input 2 7 4" xfId="4655" xr:uid="{2B3924DE-E089-4EC3-B5CA-4E9087EEB460}"/>
    <cellStyle name="Input 2 7 5" xfId="5908" xr:uid="{63737FE5-5B9C-4DC3-9FC2-8100B2215630}"/>
    <cellStyle name="Input 2 7 6" xfId="3683" xr:uid="{D7A228D7-121D-4A3D-948B-7BD14020B1CE}"/>
    <cellStyle name="Input 2 8" xfId="1587" xr:uid="{92BABFC5-E559-45B8-823F-3965059C124B}"/>
    <cellStyle name="Input 2 8 2" xfId="4739" xr:uid="{397685E8-2EEE-40E7-A752-E5E159CE3140}"/>
    <cellStyle name="Input 2 8 3" xfId="3709" xr:uid="{4C77048B-B054-4674-AC7A-AFE5CE48017D}"/>
    <cellStyle name="Input 2 8 4" xfId="7323" xr:uid="{D521AAD9-9139-4142-9BD9-3BB3E1C44BC5}"/>
    <cellStyle name="Input 2 9" xfId="1652" xr:uid="{B0322C80-E69D-4619-A863-ED7DD37575D8}"/>
    <cellStyle name="Input 2 9 2" xfId="4797" xr:uid="{F5FBA1F0-35FC-4FE1-B891-3A0D1DC33C71}"/>
    <cellStyle name="Input 2 9 3" xfId="3676" xr:uid="{FFADF91B-03CD-466E-882E-96B04183260F}"/>
    <cellStyle name="Input 2 9 4" xfId="7934" xr:uid="{DE65BE1F-16CD-4EC3-A955-FAF8C3CEBD39}"/>
    <cellStyle name="Input 3" xfId="226" xr:uid="{640BD5E9-D81F-4C9C-8177-B9CE10316F13}"/>
    <cellStyle name="Input 3 10" xfId="3795" xr:uid="{175D2232-A0FA-4FC7-B240-E5A8A2741B67}"/>
    <cellStyle name="Input 3 11" xfId="4452" xr:uid="{70A88FA0-A6FD-4029-9160-D2A084FF1695}"/>
    <cellStyle name="Input 3 12" xfId="7532" xr:uid="{7981D1E2-15B5-4257-BD69-9D357421885D}"/>
    <cellStyle name="Input 3 2" xfId="582" xr:uid="{1E381F21-1AC4-4CB7-8DD7-A72A7417F49C}"/>
    <cellStyle name="Input 3 2 2" xfId="1257" xr:uid="{39716B5C-07A0-4331-8F91-CD96161780FC}"/>
    <cellStyle name="Input 3 2 2 2" xfId="1499" xr:uid="{89A7B3D4-07FB-45AC-A342-810763D33CEF}"/>
    <cellStyle name="Input 3 2 2 2 2" xfId="2611" xr:uid="{F8648357-90E6-410E-93C3-E7F9A65A1AE4}"/>
    <cellStyle name="Input 3 2 2 2 2 2" xfId="5752" xr:uid="{07F6DD2A-DA88-415F-9DD5-C23E5456587C}"/>
    <cellStyle name="Input 3 2 2 2 2 3" xfId="7041" xr:uid="{FDE82809-E92F-4BE1-9A98-44C03B31E2DC}"/>
    <cellStyle name="Input 3 2 2 2 2 4" xfId="6338" xr:uid="{95EA1F67-3E09-4A64-9F74-B686661F45CE}"/>
    <cellStyle name="Input 3 2 2 2 3" xfId="3607" xr:uid="{3AB5805B-0985-485C-892A-CEBB56365BAE}"/>
    <cellStyle name="Input 3 2 2 2 3 2" xfId="6492" xr:uid="{A1AFAD73-51D5-4C32-9AE9-18A9D7AE89D1}"/>
    <cellStyle name="Input 3 2 2 2 3 3" xfId="7638" xr:uid="{5767083A-A579-4BEF-9AB3-070292A1B607}"/>
    <cellStyle name="Input 3 2 2 2 3 4" xfId="8061" xr:uid="{B3F0A739-D7DE-4F1C-8BD5-CDE82AC50C31}"/>
    <cellStyle name="Input 3 2 2 2 4" xfId="4674" xr:uid="{3DD7E376-5AC1-42C9-9B96-F7E8F6CBC21D}"/>
    <cellStyle name="Input 3 2 2 2 5" xfId="4069" xr:uid="{CEAC7C66-46A1-4EED-8905-6457A72671F3}"/>
    <cellStyle name="Input 3 2 2 2 6" xfId="3904" xr:uid="{51CAFF6E-ED81-48B0-9D1F-00FCD5C85455}"/>
    <cellStyle name="Input 3 2 2 3" xfId="2384" xr:uid="{FEC4EAF2-319C-4A2F-BADE-C3B1EEB2A41F}"/>
    <cellStyle name="Input 3 2 2 3 2" xfId="5526" xr:uid="{9927BBB8-25D9-4372-B96D-386F07FAA7F0}"/>
    <cellStyle name="Input 3 2 2 3 3" xfId="6901" xr:uid="{7E25D1F7-375F-41F0-BCFB-69BC58EA1FD1}"/>
    <cellStyle name="Input 3 2 2 3 4" xfId="7879" xr:uid="{9EA92354-819C-4760-A25F-8098D57FEF4D}"/>
    <cellStyle name="Input 3 2 2 4" xfId="3365" xr:uid="{56E89544-8FDC-4BF5-85E8-D83A86E094BF}"/>
    <cellStyle name="Input 3 2 2 4 2" xfId="6317" xr:uid="{D7C009A8-78CD-4F4A-AAEC-F41BB810C72F}"/>
    <cellStyle name="Input 3 2 2 4 3" xfId="7495" xr:uid="{853656E0-5946-440D-AAAF-A6F3ACF9044A}"/>
    <cellStyle name="Input 3 2 2 4 4" xfId="3787" xr:uid="{F5063F10-7FF7-4F10-97E3-A4319CE3B775}"/>
    <cellStyle name="Input 3 2 2 5" xfId="4492" xr:uid="{C8F065CA-7F8B-4D75-B984-3679E6A62530}"/>
    <cellStyle name="Input 3 2 2 6" xfId="4194" xr:uid="{0488DBDF-E8B2-4A41-934D-D47DBE688A7B}"/>
    <cellStyle name="Input 3 2 2 7" xfId="7969" xr:uid="{0B4361C5-5581-4A8F-B340-4DC907D8AFA3}"/>
    <cellStyle name="Input 3 2 3" xfId="1043" xr:uid="{50189752-DDF5-4097-87A3-A27E861DD744}"/>
    <cellStyle name="Input 3 2 3 2" xfId="2190" xr:uid="{E0296F09-FCA7-4936-8C84-566D6CF882CA}"/>
    <cellStyle name="Input 3 2 3 2 2" xfId="5332" xr:uid="{694017F8-1C80-4AC5-8834-2A5B53B22823}"/>
    <cellStyle name="Input 3 2 3 2 3" xfId="6786" xr:uid="{78E24FF7-AE53-4F40-94ED-1B17C2A33532}"/>
    <cellStyle name="Input 3 2 3 2 4" xfId="7731" xr:uid="{00057501-303F-4549-9DEC-4005840E2341}"/>
    <cellStyle name="Input 3 2 3 3" xfId="3157" xr:uid="{7653457C-A09A-4089-8AAA-3188360C317A}"/>
    <cellStyle name="Input 3 2 3 3 2" xfId="6162" xr:uid="{238D3B09-42C0-4FE6-BD89-278C0AB3A11B}"/>
    <cellStyle name="Input 3 2 3 3 3" xfId="7371" xr:uid="{3718D8C8-F64E-4027-8015-A38C0FCD43D0}"/>
    <cellStyle name="Input 3 2 3 3 4" xfId="6897" xr:uid="{9CDA4FFD-2333-433D-9E6C-179CCC753AB2}"/>
    <cellStyle name="Input 3 2 3 4" xfId="4332" xr:uid="{D2DC0A05-C963-4C42-BB33-C6A7B4814080}"/>
    <cellStyle name="Input 3 2 3 5" xfId="3992" xr:uid="{704FC533-F7DB-49A4-9E83-887CA10F65FF}"/>
    <cellStyle name="Input 3 2 3 6" xfId="7801" xr:uid="{7A4ADDF7-87F7-489E-BD91-863A6335C75F}"/>
    <cellStyle name="Input 3 2 4" xfId="1425" xr:uid="{07D77400-E9EE-4A74-A31B-4DA312C9D895}"/>
    <cellStyle name="Input 3 2 4 2" xfId="2544" xr:uid="{41D8FE18-39F3-4583-9BC1-68A3569859C3}"/>
    <cellStyle name="Input 3 2 4 2 2" xfId="5685" xr:uid="{110169F8-A459-48FC-A002-7BE57690F6C9}"/>
    <cellStyle name="Input 3 2 4 2 3" xfId="6995" xr:uid="{69E4B693-49D7-49D4-951E-C7DEEBCEB171}"/>
    <cellStyle name="Input 3 2 4 2 4" xfId="6744" xr:uid="{C4552CEF-B608-4DDE-A11D-D9BA2AE2D9EE}"/>
    <cellStyle name="Input 3 2 4 3" xfId="3533" xr:uid="{B740C532-CB9E-4A1C-AC95-8EFD0E16A57D}"/>
    <cellStyle name="Input 3 2 4 3 2" xfId="6431" xr:uid="{176A8476-2027-43D5-87F2-19A3029A04AB}"/>
    <cellStyle name="Input 3 2 4 3 3" xfId="7587" xr:uid="{CFB659FE-FCBF-4E04-8407-DFCF6E33E912}"/>
    <cellStyle name="Input 3 2 4 3 4" xfId="6795" xr:uid="{20F5544A-59DE-4710-A65E-96794C1474B8}"/>
    <cellStyle name="Input 3 2 4 4" xfId="4614" xr:uid="{5569B8E6-D206-427A-B57C-9C62547463ED}"/>
    <cellStyle name="Input 3 2 4 5" xfId="6060" xr:uid="{CB8AC11B-C107-409D-895C-750A2803FBE0}"/>
    <cellStyle name="Input 3 2 4 6" xfId="7886" xr:uid="{4BE8095E-F253-47A7-B0C8-E09856C924C5}"/>
    <cellStyle name="Input 3 2 5" xfId="1762" xr:uid="{7D4588B0-BB97-48AC-B8ED-2D7005B744C8}"/>
    <cellStyle name="Input 3 2 5 2" xfId="4904" xr:uid="{9AF409E1-C144-448F-8513-19BBEC1E7426}"/>
    <cellStyle name="Input 3 2 5 3" xfId="3802" xr:uid="{29D93ED4-99F0-47DC-85E6-5E82246C6B74}"/>
    <cellStyle name="Input 3 2 5 4" xfId="3772" xr:uid="{6985379D-ACA1-40E4-A6E7-30109CFCE2E6}"/>
    <cellStyle name="Input 3 2 6" xfId="2701" xr:uid="{E8A3DE90-0C03-4BBC-B993-CD35D36F8914}"/>
    <cellStyle name="Input 3 2 6 2" xfId="5834" xr:uid="{535C97C1-415C-41B7-B040-6BBE230FAA0D}"/>
    <cellStyle name="Input 3 2 6 3" xfId="7088" xr:uid="{58B2BA99-0640-493C-B4D4-4CCA16E53A6B}"/>
    <cellStyle name="Input 3 2 6 4" xfId="7234" xr:uid="{3751B65F-4DFC-4096-B356-5E457303F20B}"/>
    <cellStyle name="Input 3 2 7" xfId="4003" xr:uid="{25FBC925-16A9-41F3-A1ED-7A1A3D9D11B4}"/>
    <cellStyle name="Input 3 2 8" xfId="4636" xr:uid="{61A73985-8B02-429D-85E8-98527B00C980}"/>
    <cellStyle name="Input 3 2 9" xfId="6709" xr:uid="{79ABC8FA-4D1C-4FDE-A011-A1F9D74D323D}"/>
    <cellStyle name="Input 3 3" xfId="581" xr:uid="{CD1DBDCA-1719-4BCE-909E-6D425F08E6A6}"/>
    <cellStyle name="Input 3 3 2" xfId="1256" xr:uid="{D556E14A-563A-477C-82A0-4CA8277743A1}"/>
    <cellStyle name="Input 3 3 2 2" xfId="1439" xr:uid="{3041696F-4FFA-48F2-AC95-F3E331FFC267}"/>
    <cellStyle name="Input 3 3 2 2 2" xfId="2556" xr:uid="{9CA84063-F999-4057-8816-EA2DE60C0C04}"/>
    <cellStyle name="Input 3 3 2 2 2 2" xfId="5697" xr:uid="{ED17977F-1263-4621-929B-B04BA98B1516}"/>
    <cellStyle name="Input 3 3 2 2 2 3" xfId="7003" xr:uid="{794118C1-2EB2-4FE0-8727-2658EE557776}"/>
    <cellStyle name="Input 3 3 2 2 2 4" xfId="6691" xr:uid="{791F3E73-F1E9-4BC2-8C74-98CB4335755A}"/>
    <cellStyle name="Input 3 3 2 2 3" xfId="3547" xr:uid="{6DB29B17-1B36-4F27-9029-C2040840AE0E}"/>
    <cellStyle name="Input 3 3 2 2 3 2" xfId="6442" xr:uid="{4CBC689E-7257-4297-9671-4029093A13BF}"/>
    <cellStyle name="Input 3 3 2 2 3 3" xfId="7598" xr:uid="{D3C9CB65-4C47-4970-88CB-E0756E14106E}"/>
    <cellStyle name="Input 3 3 2 2 3 4" xfId="7793" xr:uid="{9846B10E-D32C-4127-8994-87C7694C1937}"/>
    <cellStyle name="Input 3 3 2 2 4" xfId="4625" xr:uid="{A2E80471-4D48-4078-B354-226307D9697F}"/>
    <cellStyle name="Input 3 3 2 2 5" xfId="4628" xr:uid="{F924022D-C7EC-44B4-B112-6B520E5B8125}"/>
    <cellStyle name="Input 3 3 2 2 6" xfId="4413" xr:uid="{723AADB9-0D8E-49BF-A318-F2BA6581A06B}"/>
    <cellStyle name="Input 3 3 2 3" xfId="2383" xr:uid="{75C3F719-75CD-4BFE-9C06-B329E60D1E27}"/>
    <cellStyle name="Input 3 3 2 3 2" xfId="5525" xr:uid="{3C56524C-15C3-4FB4-8703-0A3F8A07D505}"/>
    <cellStyle name="Input 3 3 2 3 3" xfId="6900" xr:uid="{FD84E990-B285-4936-A515-865913889128}"/>
    <cellStyle name="Input 3 3 2 3 4" xfId="3838" xr:uid="{721BADB7-B869-4A9C-901C-619203B83BCF}"/>
    <cellStyle name="Input 3 3 2 4" xfId="3364" xr:uid="{5364FE8A-3B72-49D8-9CC6-932D193779BE}"/>
    <cellStyle name="Input 3 3 2 4 2" xfId="6316" xr:uid="{CF0829DA-FD0D-4663-BFFD-21E50708878A}"/>
    <cellStyle name="Input 3 3 2 4 3" xfId="7494" xr:uid="{B8531994-A72A-4A88-BF22-57D66F91B316}"/>
    <cellStyle name="Input 3 3 2 4 4" xfId="7270" xr:uid="{11AB6936-F3F5-4519-AAC3-1433A6E3E85B}"/>
    <cellStyle name="Input 3 3 2 5" xfId="4491" xr:uid="{A8051E99-DF66-4FE3-AD7C-2BF639DC7BF7}"/>
    <cellStyle name="Input 3 3 2 6" xfId="6016" xr:uid="{A321577F-97DB-4DAD-8378-D6F5DC06176B}"/>
    <cellStyle name="Input 3 3 2 7" xfId="7328" xr:uid="{EF9AA6FD-ACC8-41F7-80EC-39E3E7971CA9}"/>
    <cellStyle name="Input 3 3 3" xfId="1042" xr:uid="{7AC786DB-67AB-4F30-91BC-7D529D6EAF3D}"/>
    <cellStyle name="Input 3 3 3 2" xfId="2189" xr:uid="{12AA48CD-8861-4C91-AEE3-B637DA369AD4}"/>
    <cellStyle name="Input 3 3 3 2 2" xfId="5331" xr:uid="{A46914AE-B5AF-46E2-97B3-45F7055D7246}"/>
    <cellStyle name="Input 3 3 3 2 3" xfId="6785" xr:uid="{CFE80286-ABBE-4396-940C-4294D591B205}"/>
    <cellStyle name="Input 3 3 3 2 4" xfId="8040" xr:uid="{3B4DF3A0-32A1-4254-9FF2-37628B5D66E8}"/>
    <cellStyle name="Input 3 3 3 3" xfId="3156" xr:uid="{29416CBD-1618-44E4-8D23-3EE8567190B3}"/>
    <cellStyle name="Input 3 3 3 3 2" xfId="6161" xr:uid="{F111B5CE-BBBC-4721-8D7E-466894ABB40E}"/>
    <cellStyle name="Input 3 3 3 3 3" xfId="7370" xr:uid="{FB768B91-39E3-42CF-8A1E-E3C206F7EAAC}"/>
    <cellStyle name="Input 3 3 3 3 4" xfId="6370" xr:uid="{F8D829D0-8DD5-4C46-9870-3F12BAA40BF0}"/>
    <cellStyle name="Input 3 3 3 4" xfId="4331" xr:uid="{17DB5834-5479-4DF8-8E14-7F6001E0103A}"/>
    <cellStyle name="Input 3 3 3 5" xfId="4479" xr:uid="{ED0C020A-CF0B-4952-9FD1-F8BB83F02A9A}"/>
    <cellStyle name="Input 3 3 3 6" xfId="7218" xr:uid="{D6B053C0-8278-4F6E-BB2D-B42279370E59}"/>
    <cellStyle name="Input 3 3 4" xfId="1527" xr:uid="{103896AA-5C9F-4264-A519-8AFF2C7468C5}"/>
    <cellStyle name="Input 3 3 4 2" xfId="2636" xr:uid="{3A1CF898-009D-43C5-8A97-653F3890EC03}"/>
    <cellStyle name="Input 3 3 4 2 2" xfId="5777" xr:uid="{E08E8A1A-E036-49F2-8298-9768F4077CEE}"/>
    <cellStyle name="Input 3 3 4 2 3" xfId="7055" xr:uid="{0E85FA02-8362-46C9-8954-D219DB9DB950}"/>
    <cellStyle name="Input 3 3 4 2 4" xfId="3915" xr:uid="{B6E5124A-9241-482D-BC56-2106969D0072}"/>
    <cellStyle name="Input 3 3 4 3" xfId="3635" xr:uid="{D65C377F-8CF6-4327-AEC6-DE182EC8F6FD}"/>
    <cellStyle name="Input 3 3 4 3 2" xfId="6512" xr:uid="{F95A5D04-D576-4299-B88A-AEAA358D42C6}"/>
    <cellStyle name="Input 3 3 4 3 3" xfId="7654" xr:uid="{90087EB3-8099-44D4-8CF0-A61A549AB981}"/>
    <cellStyle name="Input 3 3 4 3 4" xfId="8072" xr:uid="{43E96E0C-B163-48F4-ADF8-49D1AD472C10}"/>
    <cellStyle name="Input 3 3 4 4" xfId="4696" xr:uid="{8189EEC4-555A-424B-9D50-1313B8D1466C}"/>
    <cellStyle name="Input 3 3 4 5" xfId="3814" xr:uid="{0C396C89-AE41-4FC9-ABFC-92375DD5E563}"/>
    <cellStyle name="Input 3 3 4 6" xfId="7045" xr:uid="{34DAB437-4CA0-425F-88E2-F1C45E278F24}"/>
    <cellStyle name="Input 3 3 5" xfId="1761" xr:uid="{54D8D986-63E0-4109-8256-BB6FFF520D3D}"/>
    <cellStyle name="Input 3 3 5 2" xfId="4903" xr:uid="{7DD1C676-A1F2-4F96-B490-0441BB2AAAE2}"/>
    <cellStyle name="Input 3 3 5 3" xfId="3685" xr:uid="{395AA637-571A-4C85-94AD-072CD9CAE113}"/>
    <cellStyle name="Input 3 3 5 4" xfId="7979" xr:uid="{0C0A0A73-03DC-45AF-8843-D0068828C293}"/>
    <cellStyle name="Input 3 3 6" xfId="2700" xr:uid="{8F153AE7-2468-4DB6-B1FB-F747071493D3}"/>
    <cellStyle name="Input 3 3 6 2" xfId="5833" xr:uid="{A286AE79-6E31-418A-B936-A8D3214D7D54}"/>
    <cellStyle name="Input 3 3 6 3" xfId="7087" xr:uid="{06D206B8-A00D-4D6B-881E-4E26CA3BBFEE}"/>
    <cellStyle name="Input 3 3 6 4" xfId="7819" xr:uid="{C74AC289-37D5-4883-AFDC-F9F97FBD44CB}"/>
    <cellStyle name="Input 3 3 7" xfId="4002" xr:uid="{38CAEDCB-DE10-47EF-94F4-345D94D297D7}"/>
    <cellStyle name="Input 3 3 8" xfId="6453" xr:uid="{B2308BF0-2098-4A78-9997-5F9BC1B5221A}"/>
    <cellStyle name="Input 3 3 9" xfId="7799" xr:uid="{47E0C1A5-3131-4D2D-B55B-A5A40B679225}"/>
    <cellStyle name="Input 3 4" xfId="525" xr:uid="{D147234E-7FE5-42E4-9E11-7CD1AFB96C8C}"/>
    <cellStyle name="Input 3 4 2" xfId="1200" xr:uid="{C43082CC-13E7-49C7-98ED-D6B3541DDFB0}"/>
    <cellStyle name="Input 3 4 2 2" xfId="775" xr:uid="{B447069A-4255-4183-8656-3AC9DCEAC315}"/>
    <cellStyle name="Input 3 4 2 2 2" xfId="1938" xr:uid="{6A671A0A-AD69-497F-817D-F31601B1601C}"/>
    <cellStyle name="Input 3 4 2 2 2 2" xfId="5080" xr:uid="{C722DA03-03EC-4BF5-8BA5-62B2E1118B57}"/>
    <cellStyle name="Input 3 4 2 2 2 3" xfId="6633" xr:uid="{534A2D92-BF4B-4CAB-BEE8-D425B375EF91}"/>
    <cellStyle name="Input 3 4 2 2 2 4" xfId="7347" xr:uid="{D0362A5D-706C-4B64-8613-C76B856B3129}"/>
    <cellStyle name="Input 3 4 2 2 3" xfId="2889" xr:uid="{65F5CC21-7CC3-4CA0-AA20-91F01B0346C8}"/>
    <cellStyle name="Input 3 4 2 2 3 2" xfId="5970" xr:uid="{FE391226-401D-408D-B3C2-77C1A5DFFC9F}"/>
    <cellStyle name="Input 3 4 2 2 3 3" xfId="7207" xr:uid="{2CEE7BEC-1ED8-420F-A193-9F590D08CAD9}"/>
    <cellStyle name="Input 3 4 2 2 3 4" xfId="7957" xr:uid="{DFB5BFF2-A18E-4153-A6E1-C63E6DCDDB3D}"/>
    <cellStyle name="Input 3 4 2 2 4" xfId="4140" xr:uid="{9C537816-B22E-4FE0-ADC8-F1D2CAA1C3B9}"/>
    <cellStyle name="Input 3 4 2 2 5" xfId="4394" xr:uid="{45C40DE8-453F-40C0-B6F2-8D54256833B5}"/>
    <cellStyle name="Input 3 4 2 2 6" xfId="6409" xr:uid="{BA07FF6A-0B8E-41B3-9F23-BD50A6F70A07}"/>
    <cellStyle name="Input 3 4 2 3" xfId="2331" xr:uid="{B3B36634-45A0-43F1-807D-EED7A78DAFC4}"/>
    <cellStyle name="Input 3 4 2 3 2" xfId="5473" xr:uid="{4C0099EB-12EC-4AC3-9A9F-ED3F6C046D5E}"/>
    <cellStyle name="Input 3 4 2 3 3" xfId="6870" xr:uid="{C89B1F0C-9893-4B37-8032-F446C6475231}"/>
    <cellStyle name="Input 3 4 2 3 4" xfId="7866" xr:uid="{463CE7A0-0B01-47DD-9017-7DA7A10B66DA}"/>
    <cellStyle name="Input 3 4 2 4" xfId="3308" xr:uid="{2E9519EE-28D5-4803-AC04-040193A28FD3}"/>
    <cellStyle name="Input 3 4 2 4 2" xfId="6272" xr:uid="{741AEDD2-F4CD-42FE-8D51-BF2EABA3E90E}"/>
    <cellStyle name="Input 3 4 2 4 3" xfId="7459" xr:uid="{2BF5B63B-C5DE-4B8A-B82E-BF5E2994DB03}"/>
    <cellStyle name="Input 3 4 2 4 4" xfId="4708" xr:uid="{D4AD5060-5826-4C83-87A8-3243DAEED6FD}"/>
    <cellStyle name="Input 3 4 2 5" xfId="4445" xr:uid="{46F7AEDD-50E7-45C3-9209-15587FA8B04E}"/>
    <cellStyle name="Input 3 4 2 6" xfId="4223" xr:uid="{78795C19-51A0-4F44-B6D6-EED5E48ACB16}"/>
    <cellStyle name="Input 3 4 2 7" xfId="6022" xr:uid="{8D38C901-A528-43C2-93CB-332B509E684D}"/>
    <cellStyle name="Input 3 4 3" xfId="986" xr:uid="{B70C99B2-8213-41E4-9E78-3B7F0FE7C752}"/>
    <cellStyle name="Input 3 4 3 2" xfId="2137" xr:uid="{A6DE5EC3-0FB2-4B5C-9CF5-15D00C0FD864}"/>
    <cellStyle name="Input 3 4 3 2 2" xfId="5279" xr:uid="{2CD4C7AC-1939-48B7-B420-A46CC9E92169}"/>
    <cellStyle name="Input 3 4 3 2 3" xfId="6752" xr:uid="{75056D08-0798-47B3-98CC-2829C13C341C}"/>
    <cellStyle name="Input 3 4 3 2 4" xfId="8047" xr:uid="{DA00D893-AFD4-4507-B790-26DF3BEA503E}"/>
    <cellStyle name="Input 3 4 3 3" xfId="3100" xr:uid="{3D3936CD-E394-4321-8352-C03EB5968F84}"/>
    <cellStyle name="Input 3 4 3 3 2" xfId="6118" xr:uid="{DBA6AEA7-4873-4BEA-BF8D-EEA6CA894477}"/>
    <cellStyle name="Input 3 4 3 3 3" xfId="7333" xr:uid="{5DDAD701-A2A9-48AF-970D-3F306E760BB6}"/>
    <cellStyle name="Input 3 4 3 3 4" xfId="3673" xr:uid="{502FF081-A297-4C19-B2D6-5801BC3CF5FE}"/>
    <cellStyle name="Input 3 4 3 4" xfId="4292" xr:uid="{9A001A7D-F63B-4538-8845-8D4BD6CA6580}"/>
    <cellStyle name="Input 3 4 3 5" xfId="4266" xr:uid="{20877804-C8F2-45EE-AF30-7E0A4E17C0AD}"/>
    <cellStyle name="Input 3 4 3 6" xfId="3781" xr:uid="{0FAF1D73-78E8-4392-8546-6EB54690804B}"/>
    <cellStyle name="Input 3 4 4" xfId="1482" xr:uid="{3A76FE08-C5CB-4830-9728-9439425FD486}"/>
    <cellStyle name="Input 3 4 4 2" xfId="2596" xr:uid="{E94207EE-4E36-48FA-B994-27E26FEDC27C}"/>
    <cellStyle name="Input 3 4 4 2 2" xfId="5737" xr:uid="{395D4D66-3207-44A7-857F-E1AD211B51D7}"/>
    <cellStyle name="Input 3 4 4 2 3" xfId="7032" xr:uid="{124CA909-5264-47AE-B17E-363CF4B7843D}"/>
    <cellStyle name="Input 3 4 4 2 4" xfId="4179" xr:uid="{C38BEA66-5544-4FFD-A904-57997BEC10C6}"/>
    <cellStyle name="Input 3 4 4 3" xfId="3590" xr:uid="{E232E51B-C429-4B4D-B8D8-B2BC4C5FD52C}"/>
    <cellStyle name="Input 3 4 4 3 2" xfId="6476" xr:uid="{B1006D37-6E77-43E5-B7E2-801BF49D19A5}"/>
    <cellStyle name="Input 3 4 4 3 3" xfId="7624" xr:uid="{5C1BDA3C-423F-44A5-AE18-D381265DE498}"/>
    <cellStyle name="Input 3 4 4 3 4" xfId="4068" xr:uid="{AA909F3D-9FBD-474C-81C7-E07AC7AB364B}"/>
    <cellStyle name="Input 3 4 4 4" xfId="4659" xr:uid="{EB9FC4E9-EF72-4824-99E4-FD344386E320}"/>
    <cellStyle name="Input 3 4 4 5" xfId="6518" xr:uid="{3FB98057-60AC-45E7-A8C5-1088CB52A052}"/>
    <cellStyle name="Input 3 4 4 6" xfId="7833" xr:uid="{DD810B4A-A275-40A5-9E46-E9368F41E620}"/>
    <cellStyle name="Input 3 4 5" xfId="1708" xr:uid="{4C99D4DC-14A0-4430-8DB3-AA5336D3ED83}"/>
    <cellStyle name="Input 3 4 5 2" xfId="4850" xr:uid="{361C8902-CFCC-4E5D-A67A-B1CF51356BF1}"/>
    <cellStyle name="Input 3 4 5 3" xfId="5866" xr:uid="{5282E953-40A7-42C4-A26B-CF1919626A07}"/>
    <cellStyle name="Input 3 4 5 4" xfId="7719" xr:uid="{201AE9E3-1C24-48DD-8031-CB7CB9634C0C}"/>
    <cellStyle name="Input 3 4 6" xfId="1604" xr:uid="{4CF595CC-D35C-4F13-9FD9-5D1DD3198076}"/>
    <cellStyle name="Input 3 4 6 2" xfId="4753" xr:uid="{3E280254-FB59-446E-AE43-53A88108F9FF}"/>
    <cellStyle name="Input 3 4 6 3" xfId="3886" xr:uid="{E929514F-0464-4639-BD12-A176EFA37BDB}"/>
    <cellStyle name="Input 3 4 6 4" xfId="7556" xr:uid="{CA9544EC-855B-4F19-8562-5D3D8496902E}"/>
    <cellStyle name="Input 3 4 7" xfId="3958" xr:uid="{D2155574-3A76-4678-A019-92963ACAEDB4}"/>
    <cellStyle name="Input 3 4 8" xfId="4058" xr:uid="{176CF15A-F418-422B-A3D3-559BADD83D49}"/>
    <cellStyle name="Input 3 4 9" xfId="3939" xr:uid="{DD388941-A49B-4D1C-9DD9-2C8519E1A236}"/>
    <cellStyle name="Input 3 5" xfId="1143" xr:uid="{B3A16A3D-268E-4C53-A9BB-76512BBE086C}"/>
    <cellStyle name="Input 3 5 2" xfId="1407" xr:uid="{34D08964-44D3-4F57-88CF-9C07271A31BE}"/>
    <cellStyle name="Input 3 5 2 2" xfId="2526" xr:uid="{3E7905F2-6413-4CE8-9639-4009E5E6CB0D}"/>
    <cellStyle name="Input 3 5 2 2 2" xfId="5667" xr:uid="{6012A054-CBCB-4B35-8C75-F533B2693FE5}"/>
    <cellStyle name="Input 3 5 2 2 3" xfId="6986" xr:uid="{02FB9632-D607-4970-A2E7-5368DA1E51F9}"/>
    <cellStyle name="Input 3 5 2 2 4" xfId="7446" xr:uid="{879F6D13-8750-40EF-B58D-AF2BF1CFF881}"/>
    <cellStyle name="Input 3 5 2 3" xfId="3515" xr:uid="{CE17E543-F9B7-4FFC-9008-CC798511C3EF}"/>
    <cellStyle name="Input 3 5 2 3 2" xfId="6419" xr:uid="{251F0603-AC99-40B7-8E75-62194F17BE03}"/>
    <cellStyle name="Input 3 5 2 3 3" xfId="7575" xr:uid="{F941A139-3901-46AD-A86E-72A02E1364AB}"/>
    <cellStyle name="Input 3 5 2 3 4" xfId="6331" xr:uid="{CA174E58-65AD-4C03-8D11-A0C8E125E3FE}"/>
    <cellStyle name="Input 3 5 2 4" xfId="4599" xr:uid="{58C9F532-E7CF-4BCF-B851-CD8AAC2F4224}"/>
    <cellStyle name="Input 3 5 2 5" xfId="4463" xr:uid="{E0E2FC47-C970-4BA3-8768-1F10C1C4808D}"/>
    <cellStyle name="Input 3 5 2 6" xfId="6794" xr:uid="{BCA60982-6387-40DB-A5BE-B358D5FB8BCA}"/>
    <cellStyle name="Input 3 5 3" xfId="2282" xr:uid="{63DA9C28-15C0-4198-B0FB-CECD69B650A4}"/>
    <cellStyle name="Input 3 5 3 2" xfId="5424" xr:uid="{87A1D1F7-0B74-4495-81EA-9E7E5F8AF14E}"/>
    <cellStyle name="Input 3 5 3 3" xfId="6841" xr:uid="{979AD04A-3832-4034-9F80-C42780B50C96}"/>
    <cellStyle name="Input 3 5 3 4" xfId="7852" xr:uid="{06967AA0-0F64-47DF-B1FE-BBDC61142B2A}"/>
    <cellStyle name="Input 3 5 4" xfId="3257" xr:uid="{1324EA5E-C07E-45F6-B024-A60EDCC54048}"/>
    <cellStyle name="Input 3 5 4 2" xfId="6236" xr:uid="{5685F9BD-6CF1-4B83-82BF-06D9444322DD}"/>
    <cellStyle name="Input 3 5 4 3" xfId="7431" xr:uid="{6914873C-9E8D-4AE9-A86E-A658D855DB61}"/>
    <cellStyle name="Input 3 5 4 4" xfId="6948" xr:uid="{C0FE2F5A-9CDA-4A1A-A6D7-0742B904E86C}"/>
    <cellStyle name="Input 3 5 5" xfId="4406" xr:uid="{F07F87DE-E761-4F79-9BF2-18A3377AE2E1}"/>
    <cellStyle name="Input 3 5 6" xfId="6448" xr:uid="{33E39200-D95F-4B35-AA02-8085A54FBA06}"/>
    <cellStyle name="Input 3 5 7" xfId="6911" xr:uid="{004A68E8-2C50-4575-8F41-DBC5F9200F32}"/>
    <cellStyle name="Input 3 6" xfId="805" xr:uid="{F8342799-90ED-483D-A28F-65CF6D95EB1F}"/>
    <cellStyle name="Input 3 6 2" xfId="1967" xr:uid="{400416C4-350A-4479-9545-3DE03F7D2027}"/>
    <cellStyle name="Input 3 6 2 2" xfId="5109" xr:uid="{0FBFEF50-F945-4473-B543-A5091AA0AD3A}"/>
    <cellStyle name="Input 3 6 2 3" xfId="6649" xr:uid="{19204E24-DCC4-4649-A99E-2CA9CDB5BC5E}"/>
    <cellStyle name="Input 3 6 2 4" xfId="6587" xr:uid="{EFBA2D21-7074-4A91-8B8D-BE622DB11490}"/>
    <cellStyle name="Input 3 6 3" xfId="2919" xr:uid="{C96178AB-8B98-4A6C-8490-F6DDA78519FE}"/>
    <cellStyle name="Input 3 6 3 2" xfId="5989" xr:uid="{94E70178-BABA-4E67-8179-3A227EEEB00E}"/>
    <cellStyle name="Input 3 6 3 3" xfId="7225" xr:uid="{C3F9955B-BFAA-47D0-935C-FF1FD808F278}"/>
    <cellStyle name="Input 3 6 3 4" xfId="7974" xr:uid="{20060C04-6570-46EA-A1FB-AD0FFE68334F}"/>
    <cellStyle name="Input 3 6 4" xfId="4162" xr:uid="{2358F7F9-462D-479F-A7F0-7D96A0CEFC4D}"/>
    <cellStyle name="Input 3 6 5" xfId="4392" xr:uid="{02106F2B-8A45-477C-A669-B265B5F868CD}"/>
    <cellStyle name="Input 3 6 6" xfId="7916" xr:uid="{5960244F-8C10-4831-8BCA-E2888735EBB2}"/>
    <cellStyle name="Input 3 7" xfId="1348" xr:uid="{01E6ADC4-8EC8-4BB9-B55F-931970236271}"/>
    <cellStyle name="Input 3 7 2" xfId="2470" xr:uid="{63265953-8664-4C86-945C-2BB42CEB57EE}"/>
    <cellStyle name="Input 3 7 2 2" xfId="5612" xr:uid="{75B9F423-CC7C-4B14-91D7-EF3C0BB7E38B}"/>
    <cellStyle name="Input 3 7 2 3" xfId="6953" xr:uid="{ECEC604F-A42B-4AF8-A3D6-4BEE7633B5D0}"/>
    <cellStyle name="Input 3 7 2 4" xfId="8045" xr:uid="{F940124B-A9B8-4C25-B483-E7DF6285CEED}"/>
    <cellStyle name="Input 3 7 3" xfId="3456" xr:uid="{C6E5CA1B-C7E8-40F4-85E9-B310BBF22F51}"/>
    <cellStyle name="Input 3 7 3 2" xfId="6377" xr:uid="{09CF5BA5-4927-44F2-A593-D382331B063F}"/>
    <cellStyle name="Input 3 7 3 3" xfId="7542" xr:uid="{43D6ABE3-C5FF-4E07-BE10-8F4CE3C2A6AE}"/>
    <cellStyle name="Input 3 7 3 4" xfId="7744" xr:uid="{03E30E02-04DC-4FE7-A580-22C18CB36C65}"/>
    <cellStyle name="Input 3 7 4" xfId="4555" xr:uid="{35F01D24-AA3B-4B09-AE48-858C7EF5E5CD}"/>
    <cellStyle name="Input 3 7 5" xfId="5878" xr:uid="{3CF6B19E-1ED8-46E4-A113-2EC605A910E5}"/>
    <cellStyle name="Input 3 7 6" xfId="3907" xr:uid="{526B4C4F-CEDE-465E-94D7-B83B213E6CC9}"/>
    <cellStyle name="Input 3 8" xfId="1613" xr:uid="{9E19C5A3-4B7D-4F22-8F31-E21EF0334D2D}"/>
    <cellStyle name="Input 3 8 2" xfId="4760" xr:uid="{4B283B06-6790-48B0-8381-8B79C017E6E1}"/>
    <cellStyle name="Input 3 8 3" xfId="4717" xr:uid="{56C76456-FF5A-4F92-9C8F-4477A47AE6EC}"/>
    <cellStyle name="Input 3 8 4" xfId="7537" xr:uid="{967C8863-9F83-4ED0-AE08-62A7DFD4537B}"/>
    <cellStyle name="Input 3 9" xfId="1597" xr:uid="{949555E1-C900-4935-91F8-F1077E59033A}"/>
    <cellStyle name="Input 3 9 2" xfId="4746" xr:uid="{7C26D9BB-34D8-4C2C-BBB9-825F77DA3F0C}"/>
    <cellStyle name="Input 3 9 3" xfId="3812" xr:uid="{EC6D76D0-C499-4BF9-969E-11D34B105307}"/>
    <cellStyle name="Input 3 9 4" xfId="7148" xr:uid="{D8A3B532-72E8-4BB5-9006-1EA7E2CAF52E}"/>
    <cellStyle name="Input 4" xfId="337" xr:uid="{4210C679-489A-417E-872C-75A00A579B2E}"/>
    <cellStyle name="InputCells" xfId="16" xr:uid="{80E4424D-6803-43CC-B1F9-5801A8D8CC6B}"/>
    <cellStyle name="InputCells 2" xfId="129" xr:uid="{54673E06-2BCB-4399-B2DC-A3A5323A3241}"/>
    <cellStyle name="InputCells 3" xfId="185" xr:uid="{C8798C04-3583-4BA5-A3E0-AA26E51F4C64}"/>
    <cellStyle name="InputCells 4" xfId="340" xr:uid="{BD62930B-ED17-49C4-8A77-B2D23A119FDF}"/>
    <cellStyle name="InputCells_Bborder_1" xfId="130" xr:uid="{B6B2D4D6-018E-419E-A039-002C1FA3D5C9}"/>
    <cellStyle name="InputCells12" xfId="25" xr:uid="{F4658E08-DCE9-4713-B793-F0CC2577B106}"/>
    <cellStyle name="InputCells12 2" xfId="131" xr:uid="{71BAD286-198A-4503-9AF5-45E694EA2774}"/>
    <cellStyle name="InputCells12 2 2" xfId="414" xr:uid="{DD147EB6-5760-4EC4-BA79-7D695E6564BF}"/>
    <cellStyle name="InputCells12 2 2 2" xfId="588" xr:uid="{2F9B55EC-5CAB-46C1-85C5-E8741D36625F}"/>
    <cellStyle name="InputCells12 2 2 2 2" xfId="1263" xr:uid="{E0DD48BC-8019-4A15-B891-F503C67737A8}"/>
    <cellStyle name="InputCells12 2 2 2 2 2" xfId="948" xr:uid="{3933F289-4A1E-4EED-A5E8-991BA6EEC457}"/>
    <cellStyle name="InputCells12 2 2 2 2 2 2" xfId="2100" xr:uid="{F4014BDC-EB82-40FC-8FD9-442ED5B5E902}"/>
    <cellStyle name="InputCells12 2 2 2 2 2 2 2" xfId="5242" xr:uid="{2B051FAF-D4A5-47ED-B2B7-D8639C1A0A3A}"/>
    <cellStyle name="InputCells12 2 2 2 2 2 3" xfId="3062" xr:uid="{7576CEBD-D184-4F49-8E02-B70F997B94D7}"/>
    <cellStyle name="InputCells12 2 2 2 2 3" xfId="2389" xr:uid="{4677A571-ACCA-48FD-827C-79B9742809F1}"/>
    <cellStyle name="InputCells12 2 2 2 2 3 2" xfId="5531" xr:uid="{A0C16DD6-A20C-485A-962F-26CDF18D0059}"/>
    <cellStyle name="InputCells12 2 2 2 2 4" xfId="3371" xr:uid="{40033DA0-23DD-42C0-892E-4334C953773E}"/>
    <cellStyle name="InputCells12 2 2 2 3" xfId="1049" xr:uid="{C87829D3-DE38-4AD1-959F-3A94180E1777}"/>
    <cellStyle name="InputCells12 2 2 2 3 2" xfId="2195" xr:uid="{3DB6F232-56EC-4FBD-A5BD-539AD4BCCCB9}"/>
    <cellStyle name="InputCells12 2 2 2 3 2 2" xfId="5337" xr:uid="{65FBC58C-3342-4610-B40C-98244A9C7D2B}"/>
    <cellStyle name="InputCells12 2 2 2 3 3" xfId="3163" xr:uid="{7FBB770C-AFB4-48EE-9614-A9418C720EE3}"/>
    <cellStyle name="InputCells12 2 2 2 4" xfId="1501" xr:uid="{EDAEC4CC-986C-4791-8ED8-431EF4E09ECB}"/>
    <cellStyle name="InputCells12 2 2 2 4 2" xfId="2613" xr:uid="{7974FA17-2F43-4DE4-862F-6494875B47C8}"/>
    <cellStyle name="InputCells12 2 2 2 4 2 2" xfId="5754" xr:uid="{4B51553C-90EB-4FBD-BE64-8B5DD0B5817E}"/>
    <cellStyle name="InputCells12 2 2 2 4 3" xfId="3609" xr:uid="{A3B384B2-8B1B-4BA5-8763-EAC5824169B6}"/>
    <cellStyle name="InputCells12 2 2 2 5" xfId="1767" xr:uid="{7F8263F4-0F24-450C-BD1B-625F15B7F1F6}"/>
    <cellStyle name="InputCells12 2 2 2 5 2" xfId="4909" xr:uid="{05C20C91-2E68-4BE7-B6E9-1A9D95F5DF5A}"/>
    <cellStyle name="InputCells12 2 2 2 6" xfId="2707" xr:uid="{ADBEDBF0-99FD-49E2-89FB-70003A46FF9D}"/>
    <cellStyle name="InputCells12 2 2 3" xfId="1173" xr:uid="{52988BB9-5DAE-4E5D-A5E2-EC486B76B8A0}"/>
    <cellStyle name="InputCells12 2 2 3 2" xfId="1473" xr:uid="{31F04DB0-A5CA-47B1-A28A-BB073FB3D95A}"/>
    <cellStyle name="InputCells12 2 2 3 2 2" xfId="2587" xr:uid="{BCA6315E-D284-4FCA-A8BC-FF7B7AF1AE35}"/>
    <cellStyle name="InputCells12 2 2 3 2 2 2" xfId="5728" xr:uid="{A5D1F2C0-3ABA-4F2D-8491-CBE00DFEA6E4}"/>
    <cellStyle name="InputCells12 2 2 3 2 3" xfId="3581" xr:uid="{209822A3-F614-4909-BDA5-B352AA56924D}"/>
    <cellStyle name="InputCells12 2 2 3 3" xfId="2304" xr:uid="{2D798729-4138-4FB1-906B-999E12FA9505}"/>
    <cellStyle name="InputCells12 2 2 3 3 2" xfId="5446" xr:uid="{BCD8572E-80A0-43E5-949F-21B2B6418B9A}"/>
    <cellStyle name="InputCells12 2 2 3 4" xfId="3281" xr:uid="{E56A9BB7-9172-429B-AD5D-18C29FCD427D}"/>
    <cellStyle name="InputCells12 2 2 4" xfId="6859" xr:uid="{1F2C2FA1-9E64-4054-9964-495F7E062E4D}"/>
    <cellStyle name="InputCells12 2 3" xfId="273" xr:uid="{D549E905-22E9-4CFF-A8E6-2B41A7B63704}"/>
    <cellStyle name="InputCells12 2 3 2" xfId="611" xr:uid="{80E837D1-D7D9-433E-B66E-8A1C62347E74}"/>
    <cellStyle name="InputCells12 2 3 2 2" xfId="1286" xr:uid="{95C95E1E-9D1B-4AE4-9187-15F3704ADBFC}"/>
    <cellStyle name="InputCells12 2 3 2 2 2" xfId="724" xr:uid="{7B5AC3A6-0F78-43E8-9B49-0D2517112507}"/>
    <cellStyle name="InputCells12 2 3 2 2 2 2" xfId="1893" xr:uid="{98BC43C2-CB4C-491B-8001-76794057171B}"/>
    <cellStyle name="InputCells12 2 3 2 2 2 2 2" xfId="5035" xr:uid="{9B982AEA-E4CF-47AA-92B6-1EC48637E720}"/>
    <cellStyle name="InputCells12 2 3 2 2 2 3" xfId="2838" xr:uid="{6999F738-99F9-497B-80C9-14B706E73B0B}"/>
    <cellStyle name="InputCells12 2 3 2 2 3" xfId="2412" xr:uid="{5771FA41-042D-44C4-9D10-3598F12049B2}"/>
    <cellStyle name="InputCells12 2 3 2 2 3 2" xfId="5554" xr:uid="{987B5D9C-1FC8-43F9-BB58-E4FBA1EF0AF4}"/>
    <cellStyle name="InputCells12 2 3 2 2 4" xfId="3394" xr:uid="{41E132F3-D177-41CE-956B-AB4A60313EBB}"/>
    <cellStyle name="InputCells12 2 3 2 3" xfId="1072" xr:uid="{D377F0F4-EC73-4F2A-A5CB-F290CF004F71}"/>
    <cellStyle name="InputCells12 2 3 2 3 2" xfId="2218" xr:uid="{19426B2E-E9FE-42A8-BE59-295C6CC08502}"/>
    <cellStyle name="InputCells12 2 3 2 3 2 2" xfId="5360" xr:uid="{4B926E9E-96EE-48D0-8E55-5748EE6CDE27}"/>
    <cellStyle name="InputCells12 2 3 2 3 3" xfId="3186" xr:uid="{79A857C1-A01B-4E91-854E-2CFC1414A670}"/>
    <cellStyle name="InputCells12 2 3 2 4" xfId="1485" xr:uid="{8C307F30-9C07-4BA8-9769-FF4A7BFD0543}"/>
    <cellStyle name="InputCells12 2 3 2 4 2" xfId="2599" xr:uid="{D7E77554-B1F1-43C6-937C-505F94FD879E}"/>
    <cellStyle name="InputCells12 2 3 2 4 2 2" xfId="5740" xr:uid="{AAB5B32C-FCE8-4C99-95AE-AD149F89410C}"/>
    <cellStyle name="InputCells12 2 3 2 4 3" xfId="3593" xr:uid="{2FA9D6B8-BC38-49FE-B3E3-AC0CF5E965AD}"/>
    <cellStyle name="InputCells12 2 3 2 5" xfId="1790" xr:uid="{05E6A1E3-F5ED-4A6A-9B24-AF734C11B922}"/>
    <cellStyle name="InputCells12 2 3 2 5 2" xfId="4932" xr:uid="{ABD7369B-818B-47D6-BD5A-B4695605201D}"/>
    <cellStyle name="InputCells12 2 3 2 6" xfId="2730" xr:uid="{3C14ED51-CB46-4521-AE47-22D0497B17F0}"/>
    <cellStyle name="InputCells12 2 3 3" xfId="534" xr:uid="{E9B53B7A-ABCA-4236-BED4-55633DA7F523}"/>
    <cellStyle name="InputCells12 2 3 3 2" xfId="1209" xr:uid="{1D909F5E-6FBA-4CCB-AD28-3D67ECBE291C}"/>
    <cellStyle name="InputCells12 2 3 3 2 2" xfId="682" xr:uid="{5D0EFC23-DCBB-4F82-91FA-C4A1ED83BBEB}"/>
    <cellStyle name="InputCells12 2 3 3 2 2 2" xfId="1853" xr:uid="{DDB64153-2B56-4E6B-8ECF-AADF4773F952}"/>
    <cellStyle name="InputCells12 2 3 3 2 2 2 2" xfId="4995" xr:uid="{E5032A55-46CD-4906-9BE0-DA5794734CDC}"/>
    <cellStyle name="InputCells12 2 3 3 2 2 3" xfId="2798" xr:uid="{9C374977-DD04-416C-BCEE-E45F62179E5C}"/>
    <cellStyle name="InputCells12 2 3 3 2 3" xfId="2338" xr:uid="{2D11974B-7387-4CFA-9664-F11458B75B0C}"/>
    <cellStyle name="InputCells12 2 3 3 2 3 2" xfId="5480" xr:uid="{2F144B3B-B85C-468B-8BA2-28DAB8BA3C8C}"/>
    <cellStyle name="InputCells12 2 3 3 2 4" xfId="3317" xr:uid="{846E9E41-413D-4A3E-8825-2D4E26A032CB}"/>
    <cellStyle name="InputCells12 2 3 3 3" xfId="995" xr:uid="{4A9BCD06-1B3F-4409-ACB7-B67D9635C483}"/>
    <cellStyle name="InputCells12 2 3 3 3 2" xfId="2144" xr:uid="{4370B59B-247A-4300-ACDE-CDD696E3EF91}"/>
    <cellStyle name="InputCells12 2 3 3 3 2 2" xfId="5286" xr:uid="{4BCFCD37-65D2-4200-8319-CA65C1CD02F5}"/>
    <cellStyle name="InputCells12 2 3 3 3 3" xfId="3109" xr:uid="{49E0404A-B896-4971-9DCF-8557EBCAE0D3}"/>
    <cellStyle name="InputCells12 2 3 3 4" xfId="741" xr:uid="{0ED74C18-F844-4258-A98B-7880F3EA7C00}"/>
    <cellStyle name="InputCells12 2 3 3 4 2" xfId="1908" xr:uid="{6641EEC8-668F-4CDE-A5CD-1C5100D0AFB3}"/>
    <cellStyle name="InputCells12 2 3 3 4 2 2" xfId="5050" xr:uid="{FF9D9673-441F-499C-96F5-11F3CBBAE1F3}"/>
    <cellStyle name="InputCells12 2 3 3 4 3" xfId="2855" xr:uid="{74225FA5-E8BD-481D-B0E8-5BE306659B5B}"/>
    <cellStyle name="InputCells12 2 3 3 5" xfId="1715" xr:uid="{7D8562B2-1BE9-430E-B664-AD526F59AE53}"/>
    <cellStyle name="InputCells12 2 3 3 5 2" xfId="4857" xr:uid="{2E2C2E93-63F6-48FB-9C62-3E84D1354D29}"/>
    <cellStyle name="InputCells12 2 3 3 6" xfId="1667" xr:uid="{CD6AD73B-2AEB-4E9F-A64F-1B142313BA79}"/>
    <cellStyle name="InputCells12 2 3 4" xfId="650" xr:uid="{24A612FA-4EE9-4DD9-862A-F3EF9ECC611B}"/>
    <cellStyle name="InputCells12 2 3 4 2" xfId="1325" xr:uid="{3BD4AF96-444C-43EF-81B9-E40AF5A01346}"/>
    <cellStyle name="InputCells12 2 3 4 2 2" xfId="726" xr:uid="{8382D675-7198-4050-9187-4FE54C735033}"/>
    <cellStyle name="InputCells12 2 3 4 2 2 2" xfId="1895" xr:uid="{0CEAFCC1-016B-4BD1-B033-5F16304DC7BC}"/>
    <cellStyle name="InputCells12 2 3 4 2 2 2 2" xfId="5037" xr:uid="{FCE66024-64D9-41C6-8500-C95B788EF507}"/>
    <cellStyle name="InputCells12 2 3 4 2 2 3" xfId="2840" xr:uid="{4C4866B1-D8DC-4FE9-AB0C-D5573C480C04}"/>
    <cellStyle name="InputCells12 2 3 4 2 3" xfId="2449" xr:uid="{4EFB70D3-2256-4C22-8A29-E949FB88BBCC}"/>
    <cellStyle name="InputCells12 2 3 4 2 3 2" xfId="5591" xr:uid="{7770DC40-B3D4-4A89-A93C-9077E74CE85D}"/>
    <cellStyle name="InputCells12 2 3 4 2 4" xfId="3433" xr:uid="{14140C9C-75ED-4318-8EAC-7596EC383D5F}"/>
    <cellStyle name="InputCells12 2 3 4 3" xfId="1111" xr:uid="{A47723FD-0C8E-42BC-8EEE-6F41E9A635F3}"/>
    <cellStyle name="InputCells12 2 3 4 3 2" xfId="2254" xr:uid="{3B5323FE-8F77-445D-8533-403D2C2ADBA7}"/>
    <cellStyle name="InputCells12 2 3 4 3 2 2" xfId="5396" xr:uid="{6175B5DA-A3F1-40D4-BDF3-9C28C577F2A4}"/>
    <cellStyle name="InputCells12 2 3 4 3 3" xfId="3225" xr:uid="{A821D9BC-D9D6-4669-B1B1-D6F3B32ABAD0}"/>
    <cellStyle name="InputCells12 2 3 4 4" xfId="697" xr:uid="{F8AD0C15-75B3-46C0-AF86-213C9DA351FB}"/>
    <cellStyle name="InputCells12 2 3 4 4 2" xfId="1867" xr:uid="{EEE016A8-B320-4A5B-A6C9-CA2EBA64D90A}"/>
    <cellStyle name="InputCells12 2 3 4 4 2 2" xfId="5009" xr:uid="{3A6B75B8-4BCD-425E-A242-3945D84B3B63}"/>
    <cellStyle name="InputCells12 2 3 4 4 3" xfId="2813" xr:uid="{E150E71A-33A9-49C8-8193-8550EA637D78}"/>
    <cellStyle name="InputCells12 2 3 4 5" xfId="1826" xr:uid="{1C6AC8AF-D19A-4D15-A695-16BE42D648EA}"/>
    <cellStyle name="InputCells12 2 3 4 5 2" xfId="4968" xr:uid="{83A9ADEE-13F2-4BCA-81E7-84827B64B6BB}"/>
    <cellStyle name="InputCells12 2 3 4 6" xfId="2769" xr:uid="{2A97C5D6-903C-4B1B-B142-7A62A0367D03}"/>
    <cellStyle name="InputCells12 2 3 5" xfId="835" xr:uid="{D5FAF305-7F96-45B9-AEF8-94ED786FA0A6}"/>
    <cellStyle name="InputCells12 2 3 5 2" xfId="1995" xr:uid="{0ECE1ED6-0BC8-4D65-98ED-543E5646FB9F}"/>
    <cellStyle name="InputCells12 2 3 5 2 2" xfId="5137" xr:uid="{98F3515B-F6CD-4226-A6FB-4FC7FCFF09A9}"/>
    <cellStyle name="InputCells12 2 3 5 3" xfId="2949" xr:uid="{C28D5F6E-DD0A-4937-BC24-5EA54B11FC33}"/>
    <cellStyle name="InputCells12 2 3 6" xfId="1355" xr:uid="{E9ED4CE6-3648-4D61-92CA-61D95F110C4D}"/>
    <cellStyle name="InputCells12 2 3 6 2" xfId="2477" xr:uid="{4D848971-9421-4F4C-B4D5-4C7A42EDBE06}"/>
    <cellStyle name="InputCells12 2 3 6 2 2" xfId="5618" xr:uid="{8BFFCEBD-6484-4BF6-AAAA-F8ED70427967}"/>
    <cellStyle name="InputCells12 2 3 6 3" xfId="3463" xr:uid="{823EB369-6126-424C-A1CA-848380A9502D}"/>
    <cellStyle name="InputCells12 2 3 7" xfId="1643" xr:uid="{706D3C66-8A00-42E2-A2F9-F73D5C60B8BC}"/>
    <cellStyle name="InputCells12 2 3 7 2" xfId="4788" xr:uid="{FAD03E77-FBB4-420C-AD91-25F478612074}"/>
    <cellStyle name="InputCells12 2 3 8" xfId="1588" xr:uid="{F475902B-9E6F-4024-A051-9D6582713B4B}"/>
    <cellStyle name="InputCells12 2 4" xfId="6634" xr:uid="{271FD12E-9224-4369-8211-E1EA93E4A6A7}"/>
    <cellStyle name="InputCells12 3" xfId="413" xr:uid="{3096E15A-DAA8-4543-A7D5-F2DC1A69A7A0}"/>
    <cellStyle name="InputCells12 3 2" xfId="518" xr:uid="{3972C143-CD3E-4CFA-885D-F2C6D795F114}"/>
    <cellStyle name="InputCells12 3 2 2" xfId="1193" xr:uid="{F4D69C80-D192-4F97-9055-3DC04F16EBDE}"/>
    <cellStyle name="InputCells12 3 2 2 2" xfId="702" xr:uid="{B668F131-1B65-4319-88D3-383A91DEA0AE}"/>
    <cellStyle name="InputCells12 3 2 2 2 2" xfId="1872" xr:uid="{E0C1AA12-C0D5-43BB-967A-97D1E09B5A66}"/>
    <cellStyle name="InputCells12 3 2 2 2 2 2" xfId="5014" xr:uid="{B09A0B7B-A916-4AE2-9DE2-F2E240B86354}"/>
    <cellStyle name="InputCells12 3 2 2 2 3" xfId="2818" xr:uid="{7762A491-40B0-485A-A567-B977ABD6C3BD}"/>
    <cellStyle name="InputCells12 3 2 2 3" xfId="2324" xr:uid="{E0869F6E-A2E4-414D-A36C-FF0A9E0735B3}"/>
    <cellStyle name="InputCells12 3 2 2 3 2" xfId="5466" xr:uid="{FC62BB9B-E01E-4178-95C1-DAAE0EDB7E0B}"/>
    <cellStyle name="InputCells12 3 2 2 4" xfId="3301" xr:uid="{6577790C-8BA7-43A6-8248-DEF8942A3E7A}"/>
    <cellStyle name="InputCells12 3 2 3" xfId="979" xr:uid="{EEAB9765-89FC-4360-B6A1-4810F304B793}"/>
    <cellStyle name="InputCells12 3 2 3 2" xfId="2130" xr:uid="{0722C7E3-412F-4020-AA2E-BEC741B6CF7B}"/>
    <cellStyle name="InputCells12 3 2 3 2 2" xfId="5272" xr:uid="{F9A32179-0D5A-40DC-9419-A56DB116BA1C}"/>
    <cellStyle name="InputCells12 3 2 3 3" xfId="3093" xr:uid="{DD38523A-4CB6-4987-AB54-C69283627C59}"/>
    <cellStyle name="InputCells12 3 2 4" xfId="929" xr:uid="{4B439CBB-221F-4FB2-829B-92A1AF144887}"/>
    <cellStyle name="InputCells12 3 2 4 2" xfId="2083" xr:uid="{CF250321-E2E0-44D5-880C-B411A997E413}"/>
    <cellStyle name="InputCells12 3 2 4 2 2" xfId="5225" xr:uid="{3029FC4B-4AD1-4015-923D-010A06060861}"/>
    <cellStyle name="InputCells12 3 2 4 3" xfId="3043" xr:uid="{FEACE6DE-79F9-4BCA-8474-58F851791E84}"/>
    <cellStyle name="InputCells12 3 2 5" xfId="1701" xr:uid="{157034E8-C004-4D9A-ADDA-87E4EC3981AC}"/>
    <cellStyle name="InputCells12 3 2 5 2" xfId="4843" xr:uid="{B9D54D17-72F6-4538-A1DF-DB70BCD7AE5F}"/>
    <cellStyle name="InputCells12 3 2 6" xfId="1574" xr:uid="{60D04F7D-FCBA-438C-9895-7BB936190D69}"/>
    <cellStyle name="InputCells12 3 3" xfId="1172" xr:uid="{B8745DF8-D893-4214-AF61-1D312F2F114C}"/>
    <cellStyle name="InputCells12 3 3 2" xfId="1456" xr:uid="{7455188D-34F0-4BE7-8840-1B55BC463AB7}"/>
    <cellStyle name="InputCells12 3 3 2 2" xfId="2573" xr:uid="{DF5ECA5B-373C-4CD9-8955-77D39BEC7FEC}"/>
    <cellStyle name="InputCells12 3 3 2 2 2" xfId="5714" xr:uid="{7826EC60-A025-4334-B9A9-D4FD0EBADB3D}"/>
    <cellStyle name="InputCells12 3 3 2 3" xfId="3564" xr:uid="{C69F910B-772C-40A4-AA1F-CA516FDEB9B2}"/>
    <cellStyle name="InputCells12 3 3 3" xfId="2303" xr:uid="{51CFC32D-837A-424A-9070-2772FF8856C6}"/>
    <cellStyle name="InputCells12 3 3 3 2" xfId="5445" xr:uid="{8A33C50B-FF5C-4CEB-8723-33999803E998}"/>
    <cellStyle name="InputCells12 3 3 4" xfId="3280" xr:uid="{D0E0D6EF-1B3A-437E-8263-09F8F873284D}"/>
    <cellStyle name="InputCells12 3 4" xfId="7449" xr:uid="{B691CC20-747B-4B22-BB5A-B6EFF5816102}"/>
    <cellStyle name="InputCells12 4" xfId="272" xr:uid="{89A92C4B-4F9C-42E0-9AA9-6BD1C1D2E8F1}"/>
    <cellStyle name="InputCells12 4 2" xfId="610" xr:uid="{F2A8CBF3-9085-4B44-8950-B9C6634FD53A}"/>
    <cellStyle name="InputCells12 4 2 2" xfId="1285" xr:uid="{F9E48D5E-A2DD-40B9-A991-07B5354137FD}"/>
    <cellStyle name="InputCells12 4 2 2 2" xfId="690" xr:uid="{4EE7DD09-43F4-4D62-835D-4227E2D6C84E}"/>
    <cellStyle name="InputCells12 4 2 2 2 2" xfId="1860" xr:uid="{7453B95C-7FC0-4AED-8D85-1661E9F659E9}"/>
    <cellStyle name="InputCells12 4 2 2 2 2 2" xfId="5002" xr:uid="{85A9CA74-F8FE-4904-A3F4-864057F220C8}"/>
    <cellStyle name="InputCells12 4 2 2 2 3" xfId="2806" xr:uid="{C3ED1025-ABB5-4EAD-9181-32C3705A5AB4}"/>
    <cellStyle name="InputCells12 4 2 2 3" xfId="2411" xr:uid="{9E7553F1-0577-4514-B40B-5956C719775A}"/>
    <cellStyle name="InputCells12 4 2 2 3 2" xfId="5553" xr:uid="{79EE98F5-FB01-4A79-88B8-81AC1E4C8BB2}"/>
    <cellStyle name="InputCells12 4 2 2 4" xfId="3393" xr:uid="{5F049FC9-D1D8-4965-9951-F69F04105AAD}"/>
    <cellStyle name="InputCells12 4 2 3" xfId="1071" xr:uid="{D010DD55-B8EA-43F7-BF9B-954146E72891}"/>
    <cellStyle name="InputCells12 4 2 3 2" xfId="2217" xr:uid="{3654A4AD-1941-4D75-83F6-8108C75B8F22}"/>
    <cellStyle name="InputCells12 4 2 3 2 2" xfId="5359" xr:uid="{865C9B1E-01E0-497D-A17E-6B49C91A9F2E}"/>
    <cellStyle name="InputCells12 4 2 3 3" xfId="3185" xr:uid="{7B4DB3C8-3C34-4745-AE97-EECF173F5E18}"/>
    <cellStyle name="InputCells12 4 2 4" xfId="1395" xr:uid="{4785B0C0-195B-426E-AC03-E27282FE44AA}"/>
    <cellStyle name="InputCells12 4 2 4 2" xfId="2515" xr:uid="{1B9A0CFF-C720-4957-87ED-F46D20B5403C}"/>
    <cellStyle name="InputCells12 4 2 4 2 2" xfId="5656" xr:uid="{D51C8384-6D4A-4B18-A761-262F92A43A16}"/>
    <cellStyle name="InputCells12 4 2 4 3" xfId="3503" xr:uid="{370AA356-0399-4369-A4A5-DF4ED6408076}"/>
    <cellStyle name="InputCells12 4 2 5" xfId="1789" xr:uid="{8EC03C26-8041-462A-B5B4-3FA1A595BB24}"/>
    <cellStyle name="InputCells12 4 2 5 2" xfId="4931" xr:uid="{1DA915DA-7ACC-41F0-BCCF-4D3B170136F6}"/>
    <cellStyle name="InputCells12 4 2 6" xfId="2729" xr:uid="{8A333BCB-23EE-472F-BEEF-1351BF0ACB59}"/>
    <cellStyle name="InputCells12 4 3" xfId="535" xr:uid="{F5A0C908-7426-460C-ADB0-01AA26C9F5CB}"/>
    <cellStyle name="InputCells12 4 3 2" xfId="1210" xr:uid="{BE8396CA-31E0-44A8-A133-05AD27FF92D2}"/>
    <cellStyle name="InputCells12 4 3 2 2" xfId="938" xr:uid="{6EFCC766-C100-410F-B6CA-9DA390E1BD22}"/>
    <cellStyle name="InputCells12 4 3 2 2 2" xfId="2091" xr:uid="{B4B1CBB2-1E2C-4496-807A-756DAA89DBAC}"/>
    <cellStyle name="InputCells12 4 3 2 2 2 2" xfId="5233" xr:uid="{8D00709A-0C7B-47D6-93D1-2847C690C36D}"/>
    <cellStyle name="InputCells12 4 3 2 2 3" xfId="3052" xr:uid="{E513A857-9BFE-4C18-9BBC-C53489039548}"/>
    <cellStyle name="InputCells12 4 3 2 3" xfId="2339" xr:uid="{951B4FEF-0E24-4F72-AE19-48F25FA9F752}"/>
    <cellStyle name="InputCells12 4 3 2 3 2" xfId="5481" xr:uid="{E54F934E-02D5-47E7-BD64-1DAC6A03DEFD}"/>
    <cellStyle name="InputCells12 4 3 2 4" xfId="3318" xr:uid="{9C0BD7B5-78CC-4725-A596-8DF0FF530829}"/>
    <cellStyle name="InputCells12 4 3 3" xfId="996" xr:uid="{E6524425-FAA6-4B78-8E0D-5A14BA3D3E9B}"/>
    <cellStyle name="InputCells12 4 3 3 2" xfId="2145" xr:uid="{0DF6FC7D-422E-4CE8-B1AA-7E8DCD630CBA}"/>
    <cellStyle name="InputCells12 4 3 3 2 2" xfId="5287" xr:uid="{A95C9F36-2D8A-4739-A160-F31B56DF8634}"/>
    <cellStyle name="InputCells12 4 3 3 3" xfId="3110" xr:uid="{73C5ABA3-0C59-444D-83B7-8E6B05A95A99}"/>
    <cellStyle name="InputCells12 4 3 4" xfId="1454" xr:uid="{A88F1208-4EC7-400A-90E8-AEC4C750B323}"/>
    <cellStyle name="InputCells12 4 3 4 2" xfId="2571" xr:uid="{53657158-95F0-4316-8B5B-EAC56A9465B0}"/>
    <cellStyle name="InputCells12 4 3 4 2 2" xfId="5712" xr:uid="{B6182B18-7635-47D4-8687-5AC3F2075289}"/>
    <cellStyle name="InputCells12 4 3 4 3" xfId="3562" xr:uid="{5EA88CA3-67C8-4DD3-ABF9-C35A9101EDE2}"/>
    <cellStyle name="InputCells12 4 3 5" xfId="1716" xr:uid="{4205D2A1-FCC4-4593-A0E6-F94BBE0F75B0}"/>
    <cellStyle name="InputCells12 4 3 5 2" xfId="4858" xr:uid="{5E714B89-45BA-4C4C-B693-831469561368}"/>
    <cellStyle name="InputCells12 4 3 6" xfId="1567" xr:uid="{1D746182-B3E5-4989-AC75-5EE483132481}"/>
    <cellStyle name="InputCells12 4 4" xfId="509" xr:uid="{D70AB7CE-695B-4F94-9ACC-059B81A63DC2}"/>
    <cellStyle name="InputCells12 4 4 2" xfId="1184" xr:uid="{7B2BB50E-1AF2-43BF-9DAA-E8BE78FF6B84}"/>
    <cellStyle name="InputCells12 4 4 2 2" xfId="1498" xr:uid="{4771302A-F4A7-4B50-A739-61E6850E585E}"/>
    <cellStyle name="InputCells12 4 4 2 2 2" xfId="2610" xr:uid="{F545926E-D90A-43BC-96B8-63CE9529F839}"/>
    <cellStyle name="InputCells12 4 4 2 2 2 2" xfId="5751" xr:uid="{880C2DD3-8D6A-4A64-9C15-5CCE431259F6}"/>
    <cellStyle name="InputCells12 4 4 2 2 3" xfId="3606" xr:uid="{864F971B-A89F-4A58-9150-93843AA35E3A}"/>
    <cellStyle name="InputCells12 4 4 2 3" xfId="2315" xr:uid="{0993CEDF-22AF-45DD-BD5C-0FA9ED64679C}"/>
    <cellStyle name="InputCells12 4 4 2 3 2" xfId="5457" xr:uid="{7E0D7AAA-2847-460D-A921-E2485EAE222D}"/>
    <cellStyle name="InputCells12 4 4 2 4" xfId="3292" xr:uid="{FB787586-4307-4557-9A2D-91ED9232AF56}"/>
    <cellStyle name="InputCells12 4 4 3" xfId="970" xr:uid="{B5934FF2-4EC5-4556-B5A0-EC835080E869}"/>
    <cellStyle name="InputCells12 4 4 3 2" xfId="2121" xr:uid="{971146EF-9640-429D-9128-FB977156F279}"/>
    <cellStyle name="InputCells12 4 4 3 2 2" xfId="5263" xr:uid="{322C7BDE-6E87-4500-AE01-959DD53DE0B2}"/>
    <cellStyle name="InputCells12 4 4 3 3" xfId="3084" xr:uid="{EE13FE67-EBC5-4D73-AAA5-B3ED45F90937}"/>
    <cellStyle name="InputCells12 4 4 4" xfId="1399" xr:uid="{42CC287B-8B27-4FC2-ABEB-269A53CC384D}"/>
    <cellStyle name="InputCells12 4 4 4 2" xfId="2519" xr:uid="{BE89DECA-6CC3-41DE-A6A1-4BAE384E5112}"/>
    <cellStyle name="InputCells12 4 4 4 2 2" xfId="5660" xr:uid="{5C831953-F7A6-49A2-92AE-38D7DB765312}"/>
    <cellStyle name="InputCells12 4 4 4 3" xfId="3507" xr:uid="{7C1CB4B8-323D-4603-AD91-24B5150E24E9}"/>
    <cellStyle name="InputCells12 4 4 5" xfId="1692" xr:uid="{179EE6CE-A471-45F7-8C62-71068E3CABAA}"/>
    <cellStyle name="InputCells12 4 4 5 2" xfId="4834" xr:uid="{7120ED61-5965-45A5-AE17-093E42BCC5CA}"/>
    <cellStyle name="InputCells12 4 4 6" xfId="1579" xr:uid="{CA6B81E4-9EDC-434B-9E59-D72C4466C0CA}"/>
    <cellStyle name="InputCells12 4 5" xfId="834" xr:uid="{66BA91F7-A5FC-428E-B0D5-ABB7CAAFE2F7}"/>
    <cellStyle name="InputCells12 4 5 2" xfId="1994" xr:uid="{9F42877B-4B97-4104-8BBF-E0C86EBF048B}"/>
    <cellStyle name="InputCells12 4 5 2 2" xfId="5136" xr:uid="{9B39B6BE-5DEC-4BED-807E-EC19A0F069D4}"/>
    <cellStyle name="InputCells12 4 5 3" xfId="2948" xr:uid="{83FB10FD-C704-4869-9CE9-D5D87B3D1398}"/>
    <cellStyle name="InputCells12 4 6" xfId="1352" xr:uid="{00D8BF24-F662-4EE4-BD6B-5125E30899D5}"/>
    <cellStyle name="InputCells12 4 6 2" xfId="2474" xr:uid="{D98ECC43-922B-44B0-98C6-794FB9F2BDCA}"/>
    <cellStyle name="InputCells12 4 6 2 2" xfId="5616" xr:uid="{C8681677-F67F-4485-92A5-D7FA36925F00}"/>
    <cellStyle name="InputCells12 4 6 3" xfId="3460" xr:uid="{DA00F5F7-6D9B-48E5-8EC0-048CF590C5EE}"/>
    <cellStyle name="InputCells12 4 7" xfId="1642" xr:uid="{303F71B0-0771-4CCF-BA24-6240EEDB4A7F}"/>
    <cellStyle name="InputCells12 4 7 2" xfId="4787" xr:uid="{AB0FBC1A-C428-4DB1-BE16-EFDF608C3A3C}"/>
    <cellStyle name="InputCells12 4 8" xfId="1603" xr:uid="{A1628671-34BA-4476-BF5C-C166D1758CFB}"/>
    <cellStyle name="InputCells12 5" xfId="711" xr:uid="{69B2E328-FD97-4BCC-A6C8-0D2342187FA9}"/>
    <cellStyle name="InputCells12 5 2" xfId="1396" xr:uid="{CBE45618-371A-4CC9-A27E-5068908E5122}"/>
    <cellStyle name="InputCells12 5 2 2" xfId="2516" xr:uid="{3FEAECF3-A33B-4B0C-86F4-3AEE5FA5ADB1}"/>
    <cellStyle name="InputCells12 5 2 2 2" xfId="5657" xr:uid="{282E52F5-4436-47C7-A230-B7F83FF317CB}"/>
    <cellStyle name="InputCells12 5 2 3" xfId="3504" xr:uid="{ACECC3A9-EF1F-437F-90C7-A122784FD0D8}"/>
    <cellStyle name="InputCells12 5 3" xfId="1880" xr:uid="{D44C2FF1-F29A-430D-9ADD-A61219190A3F}"/>
    <cellStyle name="InputCells12 5 3 2" xfId="5022" xr:uid="{3733D236-5BBF-4899-8FB7-6FC597EB3615}"/>
    <cellStyle name="InputCells12 5 4" xfId="2826" xr:uid="{73498A92-8BE0-4FD6-B4C1-DE6D7BCAA8D6}"/>
    <cellStyle name="InputCells12 6" xfId="7298" xr:uid="{2E4ADC50-A212-4BC5-B0AF-C13C9D19E971}"/>
    <cellStyle name="InputCells12_BBorder" xfId="31" xr:uid="{DA66026A-259A-48B6-B785-3CED24BCB42E}"/>
    <cellStyle name="IntCells" xfId="132" xr:uid="{5945F89A-6140-46AE-B884-5A58B3556ABB}"/>
    <cellStyle name="KP_thin_border_dark_grey" xfId="133" xr:uid="{6D21812B-B858-4DEF-B531-9026276101D8}"/>
    <cellStyle name="Linked Cell 2" xfId="134" xr:uid="{BA5EF6E2-8799-4B58-8B2C-8F8AE44DB640}"/>
    <cellStyle name="Linked Cell 3" xfId="227" xr:uid="{8E47D8FA-894A-448D-BF71-B2940CF23A58}"/>
    <cellStyle name="Linked Cell 4" xfId="362" xr:uid="{29B66DAF-E0D5-454D-B464-D81C96B21558}"/>
    <cellStyle name="Neutral 2" xfId="135" xr:uid="{C2B06A1C-A6FF-4631-B9FA-62C76DCD3339}"/>
    <cellStyle name="Neutral 3" xfId="228" xr:uid="{06E8BAFA-801B-4DEB-86DE-068179A40544}"/>
    <cellStyle name="Normaali 2" xfId="136" xr:uid="{EDB0CD61-5475-4967-8C1E-7D076AD72C90}"/>
    <cellStyle name="Normaali 2 2" xfId="137" xr:uid="{676E9289-8D29-43F0-81E2-7A805D115713}"/>
    <cellStyle name="Normal" xfId="0" builtinId="0"/>
    <cellStyle name="Normal 10" xfId="365" xr:uid="{1FBFB2D3-A5E4-48E4-A2FB-7BB5A4732450}"/>
    <cellStyle name="Normal 10 2" xfId="434" xr:uid="{B9C1926A-365C-4781-993B-1B4896AD1657}"/>
    <cellStyle name="Normal 11" xfId="393" xr:uid="{9BC56AE0-8409-4B94-93FA-65DF51469D18}"/>
    <cellStyle name="Normal 11 2" xfId="435" xr:uid="{CA71E03D-C197-4DE7-883E-62B9D8C4F929}"/>
    <cellStyle name="Normal 12" xfId="504" xr:uid="{CD8609BF-A1F8-40D7-95DD-97534CE5561A}"/>
    <cellStyle name="Normal 12 2" xfId="664" xr:uid="{4C7182D5-2E73-4404-9AE8-F2AD3854EF54}"/>
    <cellStyle name="Normal 13" xfId="1545" xr:uid="{9A76D596-C701-4D94-A183-AAE4D7D3727C}"/>
    <cellStyle name="Normal 18" xfId="673" xr:uid="{AD2B7206-3A7D-4DB6-8858-FCE472BC5D49}"/>
    <cellStyle name="Normal 2" xfId="2" xr:uid="{00000000-0005-0000-0000-000002000000}"/>
    <cellStyle name="Normal 2 2" xfId="138" xr:uid="{BE9E12F5-3FB1-4890-B23A-859A39556B04}"/>
    <cellStyle name="Normal 2 2 2" xfId="139" xr:uid="{DFA12E14-CE09-4993-8E87-F0CB3BDC9546}"/>
    <cellStyle name="Normal 2 3" xfId="140" xr:uid="{6D03643C-4E83-4A18-A74A-31D6CBE13377}"/>
    <cellStyle name="Normal 2 3 2" xfId="415" xr:uid="{8271FC21-EC0A-4299-BF27-4E78EAE1D070}"/>
    <cellStyle name="Normal 2 4" xfId="190" xr:uid="{F6251B1C-A318-4C66-9529-2E612723F5F0}"/>
    <cellStyle name="Normal 2 5" xfId="672" xr:uid="{417922BA-7DC2-4630-AD56-BA6DE7C36908}"/>
    <cellStyle name="Normal 2 6" xfId="10" xr:uid="{943A7890-87F6-4406-A69A-80DB35941BCA}"/>
    <cellStyle name="Normal 3" xfId="6" xr:uid="{CE3A0E07-D46C-4313-816D-047466E7442C}"/>
    <cellStyle name="Normal 3 2" xfId="142" xr:uid="{0381EE85-72D0-4883-953B-9E4ACDB9D471}"/>
    <cellStyle name="Normal 3 2 2" xfId="191" xr:uid="{587404A8-D5BE-4738-9590-7A8BAE277C82}"/>
    <cellStyle name="Normal 3 3" xfId="186" xr:uid="{3342FB2A-AEFD-4312-85AD-649D6F093EBB}"/>
    <cellStyle name="Normal 3 4" xfId="351" xr:uid="{4F48B81C-DEAA-4626-B227-69712BE0D148}"/>
    <cellStyle name="Normal 3 5" xfId="141" xr:uid="{1803B98E-CF6C-47D0-875E-A3CDBAE293CC}"/>
    <cellStyle name="Normal 4" xfId="7" xr:uid="{6D63D076-406C-47DE-8EC2-A3C5D76731AB}"/>
    <cellStyle name="Normal 4 2" xfId="144" xr:uid="{A83A4561-2A47-45C8-91CD-7F8CA457FB76}"/>
    <cellStyle name="Normal 4 2 2" xfId="145" xr:uid="{2C3F2992-1A7D-4D4E-90C7-A0FF91176BCF}"/>
    <cellStyle name="Normal 4 2 3" xfId="416" xr:uid="{70C2DE3F-9F38-4B30-B029-8C723C0BF9BB}"/>
    <cellStyle name="Normal 4 3" xfId="187" xr:uid="{8A1CDB8A-3669-466A-9287-758B2C5A6032}"/>
    <cellStyle name="Normal 4 3 2" xfId="417" xr:uid="{2A56E63C-8CDE-452C-93B5-1FE2D85806F4}"/>
    <cellStyle name="Normal 4 4" xfId="143" xr:uid="{6F2A11CB-8999-4501-A7F7-5981DEBB705B}"/>
    <cellStyle name="Normal 5" xfId="146" xr:uid="{6ED69752-22DA-489D-97A3-E637DB672BF0}"/>
    <cellStyle name="Normal 5 2" xfId="283" xr:uid="{36536FF7-FDA8-4A2E-9CD1-1F892DB024C6}"/>
    <cellStyle name="Normal 5 2 2" xfId="290" xr:uid="{4DA39619-D8C5-444D-86E1-32DB2B6DAF33}"/>
    <cellStyle name="Normal 5 2 2 2" xfId="296" xr:uid="{5191343E-8BA4-45AE-A372-C89D016817A4}"/>
    <cellStyle name="Normal 5 2 2 2 2" xfId="311" xr:uid="{13167ACB-9B63-4DEF-9C4B-3ED7D482C216}"/>
    <cellStyle name="Normal 5 2 2 2 2 2" xfId="440" xr:uid="{AB852CFD-5AE8-44E2-8545-85150E208B7F}"/>
    <cellStyle name="Normal 5 2 2 2 3" xfId="439" xr:uid="{F5637B95-C8E6-4CF6-94A5-4CAC2CAD9BD0}"/>
    <cellStyle name="Normal 5 2 2 3" xfId="310" xr:uid="{782C1764-7D73-4CC3-8D54-CED24497FD61}"/>
    <cellStyle name="Normal 5 2 2 3 2" xfId="441" xr:uid="{E80D62A0-5300-498C-A72D-8B7B9BDFE7CA}"/>
    <cellStyle name="Normal 5 2 2 4" xfId="438" xr:uid="{5075B110-F1FE-4E45-9698-D6B51E9F25A2}"/>
    <cellStyle name="Normal 5 2 3" xfId="295" xr:uid="{FCCC479D-7169-4D3E-BFC1-4885A6F9AC5E}"/>
    <cellStyle name="Normal 5 2 3 2" xfId="312" xr:uid="{8B5F42C2-3330-40A8-87A7-7D9326651BF5}"/>
    <cellStyle name="Normal 5 2 3 2 2" xfId="443" xr:uid="{EB4464FA-2EA0-4A1B-AEE9-0E019469A37E}"/>
    <cellStyle name="Normal 5 2 3 3" xfId="442" xr:uid="{78DD27EB-3141-4013-9868-CF2F4BC79814}"/>
    <cellStyle name="Normal 5 2 4" xfId="309" xr:uid="{4646EB94-228D-4026-9F70-1609EAC1B947}"/>
    <cellStyle name="Normal 5 2 4 2" xfId="444" xr:uid="{DDA5DE10-6A70-46F6-AB4A-DAA17148600B}"/>
    <cellStyle name="Normal 5 2 5" xfId="418" xr:uid="{F450CB8E-8038-4497-9830-B2DC061A2E73}"/>
    <cellStyle name="Normal 5 2 5 2" xfId="445" xr:uid="{2012C5D8-BF76-4D92-9308-8197377AE593}"/>
    <cellStyle name="Normal 5 2 6" xfId="437" xr:uid="{C68CE870-B1E7-4E2E-B11E-9AD942D6FDBB}"/>
    <cellStyle name="Normal 5 3" xfId="287" xr:uid="{105E7336-D1E7-4AED-A3C9-F95C33BAD944}"/>
    <cellStyle name="Normal 5 3 2" xfId="297" xr:uid="{7791F3AA-5205-41CF-86E8-A221CBFA32C5}"/>
    <cellStyle name="Normal 5 3 2 2" xfId="314" xr:uid="{CFFC41BA-8E03-4784-8081-6DA25CB59A8E}"/>
    <cellStyle name="Normal 5 3 2 2 2" xfId="448" xr:uid="{DD0FDA17-97D9-4241-B381-5B5ECD63A21B}"/>
    <cellStyle name="Normal 5 3 2 3" xfId="447" xr:uid="{EAFC0E3A-13AF-4FAC-9153-6A4278A13DEC}"/>
    <cellStyle name="Normal 5 3 3" xfId="313" xr:uid="{D3B021C6-3358-4DF3-8B8D-ABCDF8A558B6}"/>
    <cellStyle name="Normal 5 3 3 2" xfId="449" xr:uid="{F0BEA9BA-750F-41DA-AA47-CEF5F6D12B8B}"/>
    <cellStyle name="Normal 5 3 4" xfId="446" xr:uid="{724463EC-35A8-4179-AB3E-C2FCAAFE2147}"/>
    <cellStyle name="Normal 5 4" xfId="294" xr:uid="{90D59AF8-07B0-4A3C-B9F9-470FD4D9126E}"/>
    <cellStyle name="Normal 5 4 2" xfId="315" xr:uid="{6F4D3340-CAA6-490D-ADFE-A91A11FA6459}"/>
    <cellStyle name="Normal 5 4 2 2" xfId="451" xr:uid="{50488A9B-19A2-435F-9FCD-955CF46EF027}"/>
    <cellStyle name="Normal 5 4 3" xfId="450" xr:uid="{043C6E32-BAE4-4054-978C-EE6908E72D7A}"/>
    <cellStyle name="Normal 5 5" xfId="308" xr:uid="{F9F7517A-64DB-4CA5-A537-438EC4177D21}"/>
    <cellStyle name="Normal 5 5 2" xfId="452" xr:uid="{E6D3D52C-3358-4C21-9A2D-AEAC59A1BAFB}"/>
    <cellStyle name="Normal 5 6" xfId="352" xr:uid="{0493B93F-0811-436C-B97E-F9CA7D509228}"/>
    <cellStyle name="Normal 5 7" xfId="436" xr:uid="{75962608-FC50-4605-99C2-7F4AEF64FF73}"/>
    <cellStyle name="Normal 5 8" xfId="274" xr:uid="{B55B2991-DA2F-4CFD-A360-A59FFCD316D8}"/>
    <cellStyle name="Normal 6" xfId="147" xr:uid="{FEDBB8AB-D28D-436D-8704-AA2DBEA9756F}"/>
    <cellStyle name="Normal 6 10" xfId="419" xr:uid="{204E6317-F916-4524-88D4-3191756CED05}"/>
    <cellStyle name="Normal 6 10 2" xfId="454" xr:uid="{4B4D4930-468C-4572-80F9-6C5BFC0511C8}"/>
    <cellStyle name="Normal 6 11" xfId="453" xr:uid="{D0FE9381-3369-4C5C-8023-5156A96BB52A}"/>
    <cellStyle name="Normal 6 2" xfId="284" xr:uid="{EA4DA62E-CD3A-4FE7-8E9B-497F3AC1E38A}"/>
    <cellStyle name="Normal 6 2 2" xfId="291" xr:uid="{12451825-CDBB-463F-961D-88E81BDDF455}"/>
    <cellStyle name="Normal 6 2 2 2" xfId="300" xr:uid="{16D9343E-B7FD-465A-BAC5-B538F1355CE6}"/>
    <cellStyle name="Normal 6 2 2 2 2" xfId="319" xr:uid="{D7FCA0BA-9EE4-4993-9B33-58B935074835}"/>
    <cellStyle name="Normal 6 2 2 2 2 2" xfId="458" xr:uid="{989D95E4-A423-4AD2-BD65-AC97C5513B62}"/>
    <cellStyle name="Normal 6 2 2 2 3" xfId="457" xr:uid="{F6F4F2D4-80FE-4F6E-BD49-29AD4063CDB1}"/>
    <cellStyle name="Normal 6 2 2 3" xfId="318" xr:uid="{E5DC535C-699F-4B34-B6A9-7B032C3C0FD6}"/>
    <cellStyle name="Normal 6 2 2 3 2" xfId="459" xr:uid="{A7118CFD-E18E-4445-860D-1D5B32720600}"/>
    <cellStyle name="Normal 6 2 2 4" xfId="456" xr:uid="{3684F466-11D2-4DCA-9F68-500155EFC987}"/>
    <cellStyle name="Normal 6 2 3" xfId="299" xr:uid="{E4CF9964-E33B-4B92-8385-DA584994072E}"/>
    <cellStyle name="Normal 6 2 3 2" xfId="320" xr:uid="{1E4C8A3C-DC38-4D13-A6E3-846B2F7E6593}"/>
    <cellStyle name="Normal 6 2 3 2 2" xfId="461" xr:uid="{9216C5D3-10E9-4B8C-84EF-47E4197999DB}"/>
    <cellStyle name="Normal 6 2 3 3" xfId="460" xr:uid="{19553BB7-B1E4-46D3-A576-C4D5E64DFAE3}"/>
    <cellStyle name="Normal 6 2 4" xfId="317" xr:uid="{211AA4E0-878B-427A-B976-F393120782CD}"/>
    <cellStyle name="Normal 6 2 4 2" xfId="462" xr:uid="{6B83AC65-9C66-44EB-885E-601248EB5884}"/>
    <cellStyle name="Normal 6 2 5" xfId="420" xr:uid="{0AE6C418-B164-4E60-A84F-E38087389D3E}"/>
    <cellStyle name="Normal 6 2 5 2" xfId="463" xr:uid="{285859BF-EE8A-41F8-96A6-57C2EB560213}"/>
    <cellStyle name="Normal 6 2 6" xfId="455" xr:uid="{3F6FBAFD-1960-4729-8BE7-4874D1DC8ABA}"/>
    <cellStyle name="Normal 6 3" xfId="286" xr:uid="{6AE33620-2E23-4EE0-8C50-AA27C9E23DB6}"/>
    <cellStyle name="Normal 6 3 2" xfId="293" xr:uid="{AA469F7C-F657-4C6B-A7D5-F45DC3068FF9}"/>
    <cellStyle name="Normal 6 3 2 2" xfId="302" xr:uid="{509DC834-885E-458F-A18F-872E7EB4DA64}"/>
    <cellStyle name="Normal 6 3 2 2 2" xfId="323" xr:uid="{C226DA8E-0498-46C7-A09F-064128DEC216}"/>
    <cellStyle name="Normal 6 3 2 2 2 2" xfId="467" xr:uid="{8981E409-0117-4962-B730-6C1DBC224478}"/>
    <cellStyle name="Normal 6 3 2 2 3" xfId="466" xr:uid="{BF2C653E-02A2-4AC4-B3C6-8E563D953332}"/>
    <cellStyle name="Normal 6 3 2 3" xfId="322" xr:uid="{B5B3D1CD-0E3A-489E-8CC1-210DBE33B3B6}"/>
    <cellStyle name="Normal 6 3 2 3 2" xfId="468" xr:uid="{D6E7C79B-D6AE-4862-8CF5-4069E834229D}"/>
    <cellStyle name="Normal 6 3 2 4" xfId="465" xr:uid="{3A22E072-619C-4807-AD44-DD7262665080}"/>
    <cellStyle name="Normal 6 3 3" xfId="301" xr:uid="{73D066B7-B660-4112-A16A-2AD4B2D9A571}"/>
    <cellStyle name="Normal 6 3 3 2" xfId="324" xr:uid="{A2C99E5D-A199-4C62-964A-A57D751B4C57}"/>
    <cellStyle name="Normal 6 3 3 2 2" xfId="470" xr:uid="{BD75DB77-0A98-489B-8181-536D6991DF95}"/>
    <cellStyle name="Normal 6 3 3 3" xfId="469" xr:uid="{66E80F0E-7BD7-4B48-B4FF-C61379A2A2EE}"/>
    <cellStyle name="Normal 6 3 4" xfId="321" xr:uid="{C9B9F556-023E-4A95-BFB0-6FDF2070BAC9}"/>
    <cellStyle name="Normal 6 3 4 2" xfId="471" xr:uid="{76787776-9E1E-460A-A1B9-A4F5958FA2ED}"/>
    <cellStyle name="Normal 6 3 5" xfId="464" xr:uid="{D7616AFD-9B7B-4ACE-A324-3B84201AD206}"/>
    <cellStyle name="Normal 6 4" xfId="288" xr:uid="{F0B90EB3-8134-4725-B69D-FECD441351AD}"/>
    <cellStyle name="Normal 6 4 2" xfId="303" xr:uid="{B2FE110C-F114-41D8-94FF-D92E1D9151B6}"/>
    <cellStyle name="Normal 6 4 2 2" xfId="326" xr:uid="{7C0FD154-654F-443F-9BDF-27C261C147CD}"/>
    <cellStyle name="Normal 6 4 2 2 2" xfId="474" xr:uid="{6E79D616-4B42-44F5-94EF-7D050171BD82}"/>
    <cellStyle name="Normal 6 4 2 3" xfId="473" xr:uid="{32C76C97-31B9-4FFD-987D-0ADAB3F11CD8}"/>
    <cellStyle name="Normal 6 4 3" xfId="325" xr:uid="{347884DE-9920-40E0-96CF-FFEDE9697EA6}"/>
    <cellStyle name="Normal 6 4 3 2" xfId="475" xr:uid="{8751EAA6-070E-47F0-AAE7-25016D97D2EA}"/>
    <cellStyle name="Normal 6 4 4" xfId="472" xr:uid="{BE692E91-A330-46D6-85D3-2390C658E22C}"/>
    <cellStyle name="Normal 6 5" xfId="298" xr:uid="{6BCCBE3F-AB53-40C5-A831-1F8D2EF23C46}"/>
    <cellStyle name="Normal 6 5 2" xfId="327" xr:uid="{BB5BB4C6-7715-4A3A-B5A0-0F8894E172CC}"/>
    <cellStyle name="Normal 6 5 2 2" xfId="477" xr:uid="{4D6F406E-371C-4872-99F5-82FA1A8178AB}"/>
    <cellStyle name="Normal 6 5 3" xfId="476" xr:uid="{B65FD789-54B9-4208-8B22-F2F2873CCE8C}"/>
    <cellStyle name="Normal 6 6" xfId="316" xr:uid="{65861AE5-9653-445F-8822-3E4180068E17}"/>
    <cellStyle name="Normal 6 6 2" xfId="478" xr:uid="{3566621B-B971-4B47-9069-DBFC5EC3FF73}"/>
    <cellStyle name="Normal 6 7" xfId="353" xr:uid="{FD8D1D76-91BD-4229-B2D9-889D6B046F37}"/>
    <cellStyle name="Normal 6 7 2" xfId="479" xr:uid="{F9C22BD7-A0D4-4D50-8EBA-086F7B46B7A2}"/>
    <cellStyle name="Normal 6 8" xfId="389" xr:uid="{39A293AB-4A56-4C9D-86DD-91572F9BDC89}"/>
    <cellStyle name="Normal 6 8 2" xfId="480" xr:uid="{9B37BF4B-6B1A-48A0-8CE6-35CD2B76A8D7}"/>
    <cellStyle name="Normal 6 9" xfId="392" xr:uid="{234E54E5-F3E2-483C-A710-FC601CC79667}"/>
    <cellStyle name="Normal 6 9 2" xfId="481" xr:uid="{F7251F7A-8FCE-448E-8A95-411CCCCBC759}"/>
    <cellStyle name="Normal 7" xfId="40" xr:uid="{EF1059CD-1D42-4DD3-8F34-B302EE324DDC}"/>
    <cellStyle name="Normal 7 2" xfId="285" xr:uid="{7FAC8A4E-6A84-4DC7-9456-B8F2A6C87013}"/>
    <cellStyle name="Normal 7 2 2" xfId="292" xr:uid="{EE3420D7-92B1-4C5B-B359-4DF002E972B6}"/>
    <cellStyle name="Normal 7 2 2 2" xfId="306" xr:uid="{B548AB58-A6FA-495E-8B57-F09EF7484ACA}"/>
    <cellStyle name="Normal 7 2 2 2 2" xfId="331" xr:uid="{74BC7B0D-FE4A-4D2B-B1A1-A495809FED06}"/>
    <cellStyle name="Normal 7 2 2 2 2 2" xfId="486" xr:uid="{E9FFFBF5-D6D6-4FDC-8377-4951B463409F}"/>
    <cellStyle name="Normal 7 2 2 2 3" xfId="485" xr:uid="{729A435C-CEC7-4D9F-B5D2-F1DEADAAF940}"/>
    <cellStyle name="Normal 7 2 2 3" xfId="330" xr:uid="{BFEB40DC-BC7A-46D7-8717-53542E1B4233}"/>
    <cellStyle name="Normal 7 2 2 3 2" xfId="487" xr:uid="{7F472BEE-AEA5-4507-9176-DA2E20371B96}"/>
    <cellStyle name="Normal 7 2 2 4" xfId="484" xr:uid="{C7D5C1EC-929D-4569-A30F-73E49D5A6B79}"/>
    <cellStyle name="Normal 7 2 3" xfId="305" xr:uid="{F5167F8F-8D5B-4180-BEA2-390F0EB88F4A}"/>
    <cellStyle name="Normal 7 2 3 2" xfId="332" xr:uid="{ED104F52-97E6-404A-A58B-F011A074E1C1}"/>
    <cellStyle name="Normal 7 2 3 2 2" xfId="489" xr:uid="{9B742067-1916-4A6A-8834-A35937200F8E}"/>
    <cellStyle name="Normal 7 2 3 3" xfId="488" xr:uid="{47C7ACA6-F1F4-418D-B324-C34D388675AC}"/>
    <cellStyle name="Normal 7 2 4" xfId="329" xr:uid="{9C01F26A-86E2-40A7-9DAA-38164370EEDE}"/>
    <cellStyle name="Normal 7 2 4 2" xfId="490" xr:uid="{5701D38D-DBB3-48F6-91AF-2DADF908B2E5}"/>
    <cellStyle name="Normal 7 2 5" xfId="421" xr:uid="{A63AF4E2-16EC-4986-88B3-B4C8BD353743}"/>
    <cellStyle name="Normal 7 2 5 2" xfId="491" xr:uid="{D048DC53-0A77-45F4-B740-827F9759E067}"/>
    <cellStyle name="Normal 7 2 6" xfId="483" xr:uid="{CD19A49B-ACD4-48B9-B8F3-15DE94AB763D}"/>
    <cellStyle name="Normal 7 3" xfId="289" xr:uid="{0D3647A5-C612-4457-B164-AEAAD56352DD}"/>
    <cellStyle name="Normal 7 3 2" xfId="307" xr:uid="{AC039A26-133A-48CE-9260-520CD27530D1}"/>
    <cellStyle name="Normal 7 3 2 2" xfId="334" xr:uid="{D4A98B32-67E8-4E1A-8BB1-86AE93E1CAF4}"/>
    <cellStyle name="Normal 7 3 2 2 2" xfId="494" xr:uid="{01D933D0-6E97-45C1-B254-865C982871E4}"/>
    <cellStyle name="Normal 7 3 2 3" xfId="493" xr:uid="{B94671AD-4E5D-49B4-86AF-99A2721F0E9F}"/>
    <cellStyle name="Normal 7 3 3" xfId="333" xr:uid="{87CBB911-6EA8-4AF0-88EE-4B9FEAC082EB}"/>
    <cellStyle name="Normal 7 3 3 2" xfId="495" xr:uid="{47CF2337-118F-4B20-B5F5-4937B7025F6E}"/>
    <cellStyle name="Normal 7 3 4" xfId="492" xr:uid="{BA88A726-FBB6-45E8-822D-CBFF2A474DC7}"/>
    <cellStyle name="Normal 7 4" xfId="304" xr:uid="{D12E90EF-718D-4CA7-B457-2BFEAF171209}"/>
    <cellStyle name="Normal 7 4 2" xfId="335" xr:uid="{C2E40A5C-1D6D-430E-AC88-30FDCB26AF9E}"/>
    <cellStyle name="Normal 7 4 2 2" xfId="497" xr:uid="{1B14260A-4C8F-4A3F-93F7-4716F18F1858}"/>
    <cellStyle name="Normal 7 4 3" xfId="496" xr:uid="{9ADEC95D-B0CD-49A4-8CD8-2225393B0353}"/>
    <cellStyle name="Normal 7 5" xfId="328" xr:uid="{3D6841FE-47CE-4428-9CBD-6DBCCE80EAA5}"/>
    <cellStyle name="Normal 7 5 2" xfId="498" xr:uid="{FD3C5759-1ED5-4056-8B0F-BC0CA53206B9}"/>
    <cellStyle name="Normal 7 6" xfId="341" xr:uid="{0332C1F2-8B99-454C-94AC-1FE80E555964}"/>
    <cellStyle name="Normal 7 7" xfId="482" xr:uid="{DF6CBE2A-FDBE-4391-9E4F-217FCC8177E1}"/>
    <cellStyle name="Normal 7 8" xfId="282" xr:uid="{A8AFC4EA-29AC-4F6E-948F-ED41E0EA4F51}"/>
    <cellStyle name="Normal 8" xfId="229" xr:uid="{1B2BE16C-2AD8-48E9-B231-7F0C0B19067F}"/>
    <cellStyle name="Normal 8 2" xfId="423" xr:uid="{62481136-D79E-435C-A433-32F0BA280575}"/>
    <cellStyle name="Normal 8 3" xfId="422" xr:uid="{3B052A16-5F08-4DC6-8133-17843BE612C3}"/>
    <cellStyle name="Normal 9" xfId="336" xr:uid="{EB82C39D-9AAF-4FB5-BC62-97FBCABD3D3C}"/>
    <cellStyle name="Normal 9 2" xfId="499" xr:uid="{06EBFDE9-06AD-4401-A986-A2D2D4DA9DFF}"/>
    <cellStyle name="Normal GHG Numbers (0.00)" xfId="148" xr:uid="{A5DD5B3D-1D2B-4846-99CC-7A2D517055C4}"/>
    <cellStyle name="Normal GHG Numbers (0.00) 2" xfId="149" xr:uid="{9245E43E-04E7-42BC-B746-9770FB874837}"/>
    <cellStyle name="Normal GHG Numbers (0.00) 3" xfId="150" xr:uid="{42C8F7E0-AAD2-4340-82B7-7855EC334A62}"/>
    <cellStyle name="Normal GHG Numbers (0.00) 3 2" xfId="424" xr:uid="{C1EC083C-1D07-4F55-B388-D90FF77A30E5}"/>
    <cellStyle name="Normal GHG Numbers (0.00) 3 2 2" xfId="573" xr:uid="{5EFFA856-5BA0-4398-8DCF-3CC708DBEAF5}"/>
    <cellStyle name="Normal GHG Numbers (0.00) 3 2 2 2" xfId="1248" xr:uid="{96006856-B2C6-4E96-836A-90CADAC33DC1}"/>
    <cellStyle name="Normal GHG Numbers (0.00) 3 2 2 2 2" xfId="722" xr:uid="{0B19690C-6325-4FC7-AA6E-E11C0530E909}"/>
    <cellStyle name="Normal GHG Numbers (0.00) 3 2 2 2 2 2" xfId="1891" xr:uid="{C5AAEC60-C5CA-4763-B075-E87ACF29EEE8}"/>
    <cellStyle name="Normal GHG Numbers (0.00) 3 2 2 2 2 2 2" xfId="5033" xr:uid="{09990BAA-D243-4E2C-8B91-FDA736CAC3FC}"/>
    <cellStyle name="Normal GHG Numbers (0.00) 3 2 2 2 2 3" xfId="2836" xr:uid="{EE0A9F73-9B96-451A-BD5E-090C8AF89D6D}"/>
    <cellStyle name="Normal GHG Numbers (0.00) 3 2 2 2 3" xfId="2375" xr:uid="{6A4254DA-F91E-41EC-B687-6C1792A25169}"/>
    <cellStyle name="Normal GHG Numbers (0.00) 3 2 2 2 3 2" xfId="5517" xr:uid="{26FA11A2-6A40-46C1-BA2F-80E818ABB4C3}"/>
    <cellStyle name="Normal GHG Numbers (0.00) 3 2 2 2 4" xfId="3356" xr:uid="{DDC82C8B-C561-44F7-A85E-5E11EABCB15C}"/>
    <cellStyle name="Normal GHG Numbers (0.00) 3 2 2 3" xfId="1034" xr:uid="{226EDDF9-520C-4100-99CB-6C20B0F8D11B}"/>
    <cellStyle name="Normal GHG Numbers (0.00) 3 2 2 3 2" xfId="2181" xr:uid="{166F687C-BDD7-4960-A996-0F7C53124DDE}"/>
    <cellStyle name="Normal GHG Numbers (0.00) 3 2 2 3 2 2" xfId="5323" xr:uid="{C797F615-584F-43D9-88FF-02D4E1AA212A}"/>
    <cellStyle name="Normal GHG Numbers (0.00) 3 2 2 3 3" xfId="3148" xr:uid="{2889951F-9E84-4402-932D-64BAF73D82CE}"/>
    <cellStyle name="Normal GHG Numbers (0.00) 3 2 2 4" xfId="1448" xr:uid="{2BF0E868-99A2-4D34-8752-3C7E509B8A9C}"/>
    <cellStyle name="Normal GHG Numbers (0.00) 3 2 2 4 2" xfId="2565" xr:uid="{F40CC0F7-4F1B-4EC8-8923-14A1F83D5388}"/>
    <cellStyle name="Normal GHG Numbers (0.00) 3 2 2 4 2 2" xfId="5706" xr:uid="{F3ABDC84-63A5-407D-92D6-D3DDA15C6E18}"/>
    <cellStyle name="Normal GHG Numbers (0.00) 3 2 2 4 3" xfId="3556" xr:uid="{24E9C01F-4DF7-4DCC-AA09-B64D8844DEE2}"/>
    <cellStyle name="Normal GHG Numbers (0.00) 3 2 2 5" xfId="1753" xr:uid="{9C31B54F-25C8-4E28-BA51-771D866B4384}"/>
    <cellStyle name="Normal GHG Numbers (0.00) 3 2 2 5 2" xfId="4895" xr:uid="{B1EDF76A-4A30-4C71-9253-00DD5EC57FAE}"/>
    <cellStyle name="Normal GHG Numbers (0.00) 3 2 2 6" xfId="2692" xr:uid="{FF13C042-5C43-4D8C-96B0-A939BEF156E6}"/>
    <cellStyle name="Normal GHG Numbers (0.00) 3 2 3" xfId="1174" xr:uid="{A6FAB534-D457-4558-887A-89CC430F042A}"/>
    <cellStyle name="Normal GHG Numbers (0.00) 3 2 3 2" xfId="1376" xr:uid="{5F13B3D3-A581-4557-9FCA-C78E2647FD4B}"/>
    <cellStyle name="Normal GHG Numbers (0.00) 3 2 3 2 2" xfId="2498" xr:uid="{26EE0151-7855-4730-87A1-0E1DC51300DA}"/>
    <cellStyle name="Normal GHG Numbers (0.00) 3 2 3 2 2 2" xfId="5639" xr:uid="{95A76637-CB2F-4D3A-9A2F-341526C323EC}"/>
    <cellStyle name="Normal GHG Numbers (0.00) 3 2 3 2 3" xfId="3484" xr:uid="{C0DC2279-ACCD-4C01-B39C-9E22702A3891}"/>
    <cellStyle name="Normal GHG Numbers (0.00) 3 2 3 3" xfId="2305" xr:uid="{5569A8F0-0142-4EA1-BE97-896B0B56974D}"/>
    <cellStyle name="Normal GHG Numbers (0.00) 3 2 3 3 2" xfId="5447" xr:uid="{C6A43D99-2DB9-49F3-9ADB-8B7C2C06599D}"/>
    <cellStyle name="Normal GHG Numbers (0.00) 3 2 3 4" xfId="3282" xr:uid="{361ECA16-E9EE-4C1F-95A1-865CF12D7A2A}"/>
    <cellStyle name="Normal GHG Numbers (0.00) 3 2 4" xfId="7329" xr:uid="{EFD5C762-34F5-404C-B3CF-125101C7DFE0}"/>
    <cellStyle name="Normal GHG Numbers (0.00) 3 3" xfId="354" xr:uid="{0D234E4E-D87F-4768-A104-DEE5CD4F7ECF}"/>
    <cellStyle name="Normal GHG Numbers (0.00) 3 3 2" xfId="632" xr:uid="{3C9A8E65-61EE-4017-AB6C-120B296BA884}"/>
    <cellStyle name="Normal GHG Numbers (0.00) 3 3 2 2" xfId="1307" xr:uid="{177C79FA-CDEF-40C7-8BE3-7A97833190AA}"/>
    <cellStyle name="Normal GHG Numbers (0.00) 3 3 2 2 2" xfId="895" xr:uid="{63584B44-8285-4EFF-9B6A-20AC8543455C}"/>
    <cellStyle name="Normal GHG Numbers (0.00) 3 3 2 2 2 2" xfId="2052" xr:uid="{45D86F97-141D-4C58-A34B-61784E785F45}"/>
    <cellStyle name="Normal GHG Numbers (0.00) 3 3 2 2 2 2 2" xfId="5194" xr:uid="{A79F49AA-9468-4432-9867-D0181516232D}"/>
    <cellStyle name="Normal GHG Numbers (0.00) 3 3 2 2 2 3" xfId="3009" xr:uid="{B60093B5-2157-4015-8445-F756C03445B0}"/>
    <cellStyle name="Normal GHG Numbers (0.00) 3 3 2 2 3" xfId="2433" xr:uid="{1ADE8F8C-1AB4-43A6-9DC6-67373C560A82}"/>
    <cellStyle name="Normal GHG Numbers (0.00) 3 3 2 2 3 2" xfId="5575" xr:uid="{EC24411B-9AC2-4637-89A5-6781AF6DC2DD}"/>
    <cellStyle name="Normal GHG Numbers (0.00) 3 3 2 2 4" xfId="3415" xr:uid="{C4AC65B1-209E-4728-9AE0-48BFE660EAC6}"/>
    <cellStyle name="Normal GHG Numbers (0.00) 3 3 2 3" xfId="1093" xr:uid="{D80225FF-2AAD-44D0-A6D7-BBD1D54CD0D2}"/>
    <cellStyle name="Normal GHG Numbers (0.00) 3 3 2 3 2" xfId="2238" xr:uid="{D1867C19-140B-4DA0-ABD5-B3618DC3342F}"/>
    <cellStyle name="Normal GHG Numbers (0.00) 3 3 2 3 2 2" xfId="5380" xr:uid="{64472EB8-B900-4F14-AC40-BC9676C05474}"/>
    <cellStyle name="Normal GHG Numbers (0.00) 3 3 2 3 3" xfId="3207" xr:uid="{FB538F1E-5324-4D3A-AEED-EBB086DE5DDF}"/>
    <cellStyle name="Normal GHG Numbers (0.00) 3 3 2 4" xfId="1539" xr:uid="{DC8FD088-373B-4D6B-9FCB-0F9340CC43E8}"/>
    <cellStyle name="Normal GHG Numbers (0.00) 3 3 2 4 2" xfId="2647" xr:uid="{79997A90-BD44-4183-8605-E8B4151B0DCF}"/>
    <cellStyle name="Normal GHG Numbers (0.00) 3 3 2 4 2 2" xfId="5788" xr:uid="{D55AF746-8690-452C-921F-8909A2E730F2}"/>
    <cellStyle name="Normal GHG Numbers (0.00) 3 3 2 4 3" xfId="3647" xr:uid="{0FABCAA0-B1C2-4A85-B7BC-8666213BD3E9}"/>
    <cellStyle name="Normal GHG Numbers (0.00) 3 3 2 5" xfId="1810" xr:uid="{9738C609-CD0C-457E-B29B-9DCF18E1E7EC}"/>
    <cellStyle name="Normal GHG Numbers (0.00) 3 3 2 5 2" xfId="4952" xr:uid="{20EA8CBF-A2CE-4EA5-B2DF-7E21ACAF048E}"/>
    <cellStyle name="Normal GHG Numbers (0.00) 3 3 2 6" xfId="2751" xr:uid="{CF976BD8-332E-42CE-ACBE-428C87A098F0}"/>
    <cellStyle name="Normal GHG Numbers (0.00) 3 3 3" xfId="529" xr:uid="{ABF6940B-0CD8-46D7-AC10-946F49996266}"/>
    <cellStyle name="Normal GHG Numbers (0.00) 3 3 3 2" xfId="1204" xr:uid="{53F345BF-C6C8-4D68-A157-D344AF3ED779}"/>
    <cellStyle name="Normal GHG Numbers (0.00) 3 3 3 2 2" xfId="864" xr:uid="{6A811A5F-2DD6-4B09-82A6-55FCFAAFBFFA}"/>
    <cellStyle name="Normal GHG Numbers (0.00) 3 3 3 2 2 2" xfId="2022" xr:uid="{1DF69FDA-81DF-4859-90F1-B799BABE4A59}"/>
    <cellStyle name="Normal GHG Numbers (0.00) 3 3 3 2 2 2 2" xfId="5164" xr:uid="{2AE0445C-2B2F-42C3-8BC3-E2496309EDDB}"/>
    <cellStyle name="Normal GHG Numbers (0.00) 3 3 3 2 2 3" xfId="2978" xr:uid="{992D269A-F683-4C47-A1FA-51AC7FA9860F}"/>
    <cellStyle name="Normal GHG Numbers (0.00) 3 3 3 2 3" xfId="2334" xr:uid="{C32B2B4B-F690-4D20-8B2D-E680F9305896}"/>
    <cellStyle name="Normal GHG Numbers (0.00) 3 3 3 2 3 2" xfId="5476" xr:uid="{4FF134F9-3210-4F02-A9CB-CB814784CC98}"/>
    <cellStyle name="Normal GHG Numbers (0.00) 3 3 3 2 4" xfId="3312" xr:uid="{DB0FEF65-D09E-4CAD-B13C-59C0C258F01B}"/>
    <cellStyle name="Normal GHG Numbers (0.00) 3 3 3 3" xfId="990" xr:uid="{FD76927B-5C1E-4A40-BCC6-98CB102D040E}"/>
    <cellStyle name="Normal GHG Numbers (0.00) 3 3 3 3 2" xfId="2140" xr:uid="{DB0D2BE4-2228-4BEA-B39B-C50A9F7E43C5}"/>
    <cellStyle name="Normal GHG Numbers (0.00) 3 3 3 3 2 2" xfId="5282" xr:uid="{A346E889-2703-4B98-85A1-B6CF8A17BBD7}"/>
    <cellStyle name="Normal GHG Numbers (0.00) 3 3 3 3 3" xfId="3104" xr:uid="{C20AA84E-0913-4510-B4BA-B45D2B838071}"/>
    <cellStyle name="Normal GHG Numbers (0.00) 3 3 3 4" xfId="1389" xr:uid="{23DDEE43-6FF4-4288-9BEF-EED1B51F3557}"/>
    <cellStyle name="Normal GHG Numbers (0.00) 3 3 3 4 2" xfId="2510" xr:uid="{1E4C553C-48C4-4825-A84B-20A439DF8F09}"/>
    <cellStyle name="Normal GHG Numbers (0.00) 3 3 3 4 2 2" xfId="5651" xr:uid="{4E222F72-3710-48F8-9D84-EB667FD7F0AB}"/>
    <cellStyle name="Normal GHG Numbers (0.00) 3 3 3 4 3" xfId="3497" xr:uid="{46CABCA9-608C-4A25-A732-FE8FD901FF47}"/>
    <cellStyle name="Normal GHG Numbers (0.00) 3 3 3 5" xfId="1711" xr:uid="{5CCE83B8-D220-44EC-B8D4-950ED32D9BE4}"/>
    <cellStyle name="Normal GHG Numbers (0.00) 3 3 3 5 2" xfId="4853" xr:uid="{0EC0CD1F-A2A5-4B59-92FC-2600E2E5FDAF}"/>
    <cellStyle name="Normal GHG Numbers (0.00) 3 3 3 6" xfId="1569" xr:uid="{50A8C06C-CB39-4E79-8821-98CC28AEC7C1}"/>
    <cellStyle name="Normal GHG Numbers (0.00) 3 3 4" xfId="662" xr:uid="{ABE53F0A-9CE1-4C1E-A86C-1DD16D85201D}"/>
    <cellStyle name="Normal GHG Numbers (0.00) 3 3 4 2" xfId="1337" xr:uid="{1E3179D2-1480-4309-97C6-D90982DDD6A1}"/>
    <cellStyle name="Normal GHG Numbers (0.00) 3 3 4 2 2" xfId="896" xr:uid="{EEBA27E2-2F21-4DE1-BB86-F078A4DBF957}"/>
    <cellStyle name="Normal GHG Numbers (0.00) 3 3 4 2 2 2" xfId="2053" xr:uid="{CD518363-2F74-4102-98E4-1EA97D2292F8}"/>
    <cellStyle name="Normal GHG Numbers (0.00) 3 3 4 2 2 2 2" xfId="5195" xr:uid="{5A0B8ED9-D28C-4398-86FF-8BFF9D6CCDF9}"/>
    <cellStyle name="Normal GHG Numbers (0.00) 3 3 4 2 2 3" xfId="3010" xr:uid="{45EC05E6-9ADC-4F1F-90E9-ED0C4357D2AB}"/>
    <cellStyle name="Normal GHG Numbers (0.00) 3 3 4 2 3" xfId="2459" xr:uid="{A4A0DC3A-A792-4714-9CBA-69BECB8EAC7F}"/>
    <cellStyle name="Normal GHG Numbers (0.00) 3 3 4 2 3 2" xfId="5601" xr:uid="{DB361C41-8C14-44D1-8DAD-AA552FF797CF}"/>
    <cellStyle name="Normal GHG Numbers (0.00) 3 3 4 2 4" xfId="3445" xr:uid="{8ADBD914-2C8C-4A1D-903E-263748380160}"/>
    <cellStyle name="Normal GHG Numbers (0.00) 3 3 4 3" xfId="1123" xr:uid="{71DF0210-F67A-4BEE-AE4D-7F48CE9ABAA7}"/>
    <cellStyle name="Normal GHG Numbers (0.00) 3 3 4 3 2" xfId="2264" xr:uid="{6CF179CC-1D39-4CF6-B7A8-6ABDE3D413DA}"/>
    <cellStyle name="Normal GHG Numbers (0.00) 3 3 4 3 2 2" xfId="5406" xr:uid="{E8A3623E-AB12-4B97-A818-1E804D7D80D3}"/>
    <cellStyle name="Normal GHG Numbers (0.00) 3 3 4 3 3" xfId="3237" xr:uid="{0F1726F3-6441-4129-B39E-1BF31CE8FEE1}"/>
    <cellStyle name="Normal GHG Numbers (0.00) 3 3 4 4" xfId="1427" xr:uid="{423DD70F-EE76-4108-B518-17588A37E1F4}"/>
    <cellStyle name="Normal GHG Numbers (0.00) 3 3 4 4 2" xfId="2545" xr:uid="{647FCF80-E2A1-4953-B939-333898A1395A}"/>
    <cellStyle name="Normal GHG Numbers (0.00) 3 3 4 4 2 2" xfId="5686" xr:uid="{65595E83-F969-4EBA-BE5F-3FE5ECD59731}"/>
    <cellStyle name="Normal GHG Numbers (0.00) 3 3 4 4 3" xfId="3535" xr:uid="{CFB8FB2E-4375-4A63-8FE0-DFFE7E90BB43}"/>
    <cellStyle name="Normal GHG Numbers (0.00) 3 3 4 5" xfId="1836" xr:uid="{DA81C235-E9ED-4B6B-B224-A2F5FD70CE40}"/>
    <cellStyle name="Normal GHG Numbers (0.00) 3 3 4 5 2" xfId="4978" xr:uid="{C3356EA9-540D-4598-ADED-D9B7BCC8C59C}"/>
    <cellStyle name="Normal GHG Numbers (0.00) 3 3 4 6" xfId="2781" xr:uid="{C7EEF80B-BE78-47B6-875E-46DAC40641BD}"/>
    <cellStyle name="Normal GHG Numbers (0.00) 3 3 5" xfId="883" xr:uid="{18035277-67B1-42F9-8889-15CEABAC9B79}"/>
    <cellStyle name="Normal GHG Numbers (0.00) 3 3 5 2" xfId="2040" xr:uid="{0189CC97-3BAF-41EA-960F-3CB069CA9E35}"/>
    <cellStyle name="Normal GHG Numbers (0.00) 3 3 5 2 2" xfId="5182" xr:uid="{791D8E5A-214B-4AFD-9601-6F63B2866863}"/>
    <cellStyle name="Normal GHG Numbers (0.00) 3 3 5 3" xfId="2997" xr:uid="{578BB895-7C7E-4C7B-93BE-02D08D23F78F}"/>
    <cellStyle name="Normal GHG Numbers (0.00) 3 3 6" xfId="1401" xr:uid="{342A1A47-B8CF-4FE4-AD62-440910B63005}"/>
    <cellStyle name="Normal GHG Numbers (0.00) 3 3 6 2" xfId="2521" xr:uid="{008BF961-B005-458E-B93F-7AFA278917B3}"/>
    <cellStyle name="Normal GHG Numbers (0.00) 3 3 6 2 2" xfId="5662" xr:uid="{820D8B4B-627E-48F6-9BE4-7F28FF8B5EB0}"/>
    <cellStyle name="Normal GHG Numbers (0.00) 3 3 6 3" xfId="3509" xr:uid="{1C8D1282-F9E3-4016-9713-9190B4E04031}"/>
    <cellStyle name="Normal GHG Numbers (0.00) 3 3 7" xfId="1659" xr:uid="{D3D2D4A7-F257-4B8F-A519-C07ABB4811BB}"/>
    <cellStyle name="Normal GHG Numbers (0.00) 3 3 7 2" xfId="4803" xr:uid="{B4DA2D1F-4FF5-4CF7-B4BE-22C215250D8F}"/>
    <cellStyle name="Normal GHG Numbers (0.00) 3 3 8" xfId="1913" xr:uid="{D81F766E-EF03-47DA-8578-9112A4912165}"/>
    <cellStyle name="Normal GHG Numbers (0.00) 3 4" xfId="769" xr:uid="{E5D5128D-891D-4794-80F0-9904A03D7A43}"/>
    <cellStyle name="Normal GHG Numbers (0.00) 3 4 2" xfId="1369" xr:uid="{CCEE7433-607E-42D2-A3E7-44CB2239E992}"/>
    <cellStyle name="Normal GHG Numbers (0.00) 3 4 2 2" xfId="2491" xr:uid="{64C1A70E-915D-4F3E-B18F-81D24A241F6D}"/>
    <cellStyle name="Normal GHG Numbers (0.00) 3 4 2 2 2" xfId="5632" xr:uid="{4BB01F73-859C-4481-9886-E8FB894DFE10}"/>
    <cellStyle name="Normal GHG Numbers (0.00) 3 4 2 3" xfId="3477" xr:uid="{A17690AD-2E99-4A2D-A63E-210633432EF9}"/>
    <cellStyle name="Normal GHG Numbers (0.00) 3 4 3" xfId="1933" xr:uid="{C6F22770-3C41-43BF-87AD-244C5EEC52AA}"/>
    <cellStyle name="Normal GHG Numbers (0.00) 3 4 3 2" xfId="5075" xr:uid="{40D9A607-C564-4A6B-B909-9E08F30FC657}"/>
    <cellStyle name="Normal GHG Numbers (0.00) 3 4 4" xfId="2883" xr:uid="{6DC0BC8C-D6A6-4A19-B953-4A9A8C1F8EAB}"/>
    <cellStyle name="Normal GHG Numbers (0.00) 3 5" xfId="6070" xr:uid="{1C50D4EA-15AD-495A-AE24-03EE3A993F0A}"/>
    <cellStyle name="Normal GHG Textfiels Bold" xfId="11" xr:uid="{E4C1BED1-D2F2-42CD-8CA1-640EA2F8F177}"/>
    <cellStyle name="Normal GHG Textfiels Bold 2" xfId="151" xr:uid="{115F3ACB-3080-4F60-8FE0-9D4FC17B5C50}"/>
    <cellStyle name="Normal GHG Textfiels Bold 3" xfId="152" xr:uid="{66E6162C-0D51-456F-9484-F04D2F75F3D0}"/>
    <cellStyle name="Normal GHG Textfiels Bold 3 2" xfId="425" xr:uid="{EC1D0C2D-9F88-4101-852D-057409FF80E3}"/>
    <cellStyle name="Normal GHG Textfiels Bold 3 2 2" xfId="517" xr:uid="{ADE87547-F6EA-41A8-8C2B-AD7E82D182E6}"/>
    <cellStyle name="Normal GHG Textfiels Bold 3 2 2 2" xfId="1192" xr:uid="{FB4C51FC-B906-4EEF-9EEE-818A0955B8B8}"/>
    <cellStyle name="Normal GHG Textfiels Bold 3 2 2 2 2" xfId="862" xr:uid="{0965E5B5-ED5F-4AC7-A61F-EBBA369DFD66}"/>
    <cellStyle name="Normal GHG Textfiels Bold 3 2 2 2 2 2" xfId="2020" xr:uid="{EE1F0A22-6761-44C5-AD24-A644E52DA177}"/>
    <cellStyle name="Normal GHG Textfiels Bold 3 2 2 2 2 2 2" xfId="5162" xr:uid="{3E147343-B949-4826-9E7F-11BCA3980638}"/>
    <cellStyle name="Normal GHG Textfiels Bold 3 2 2 2 2 3" xfId="2976" xr:uid="{6E6FE1F9-0560-43A3-982A-E8D87D440C09}"/>
    <cellStyle name="Normal GHG Textfiels Bold 3 2 2 2 3" xfId="2323" xr:uid="{2B08DE7B-94BD-4485-B509-8D632277BC47}"/>
    <cellStyle name="Normal GHG Textfiels Bold 3 2 2 2 3 2" xfId="5465" xr:uid="{677BFB3F-86B8-4586-998D-2CC0737C6934}"/>
    <cellStyle name="Normal GHG Textfiels Bold 3 2 2 2 4" xfId="3300" xr:uid="{72D6EAEA-796B-4C6E-A86C-6EC184392C3B}"/>
    <cellStyle name="Normal GHG Textfiels Bold 3 2 2 3" xfId="978" xr:uid="{81C6D0A4-4A1B-4BDD-85D2-DFB5ADB6CB65}"/>
    <cellStyle name="Normal GHG Textfiels Bold 3 2 2 3 2" xfId="2129" xr:uid="{8DA7F2B7-5677-4722-A5B0-A38F95E28A15}"/>
    <cellStyle name="Normal GHG Textfiels Bold 3 2 2 3 2 2" xfId="5271" xr:uid="{68AD4752-2D4D-4C4B-ABAD-8EFFA409CF65}"/>
    <cellStyle name="Normal GHG Textfiels Bold 3 2 2 3 3" xfId="3092" xr:uid="{33BF00D6-ED09-4711-B741-053DC5869F78}"/>
    <cellStyle name="Normal GHG Textfiels Bold 3 2 2 4" xfId="1384" xr:uid="{E9A0B2B8-A11A-49E5-AA98-EFE63C217FBE}"/>
    <cellStyle name="Normal GHG Textfiels Bold 3 2 2 4 2" xfId="2505" xr:uid="{2EB71CCE-23AC-45B7-8453-DEC409661B8C}"/>
    <cellStyle name="Normal GHG Textfiels Bold 3 2 2 4 2 2" xfId="5646" xr:uid="{44D047A1-0BFC-4A45-B664-DB86EC86DBAC}"/>
    <cellStyle name="Normal GHG Textfiels Bold 3 2 2 4 3" xfId="3492" xr:uid="{FA5D7BEF-55A6-4AE9-B33D-327BDD730F0A}"/>
    <cellStyle name="Normal GHG Textfiels Bold 3 2 2 5" xfId="1700" xr:uid="{F077E32E-1381-4A8D-BF3D-2FC507C5667A}"/>
    <cellStyle name="Normal GHG Textfiels Bold 3 2 2 5 2" xfId="4842" xr:uid="{71758782-7ABF-4F51-ADB1-659AE8B2D3D2}"/>
    <cellStyle name="Normal GHG Textfiels Bold 3 2 2 6" xfId="1608" xr:uid="{CAE9646A-EC78-4B37-A70B-A8DD34B3B05D}"/>
    <cellStyle name="Normal GHG Textfiels Bold 3 2 3" xfId="1175" xr:uid="{66B02E5B-CBA2-4BA4-B076-01DD8B45B912}"/>
    <cellStyle name="Normal GHG Textfiels Bold 3 2 3 2" xfId="813" xr:uid="{6DF4C491-C925-452F-B9D0-97B0A0D9747A}"/>
    <cellStyle name="Normal GHG Textfiels Bold 3 2 3 2 2" xfId="1973" xr:uid="{831C35A8-ADCD-4DEB-9768-F858A96A655D}"/>
    <cellStyle name="Normal GHG Textfiels Bold 3 2 3 2 2 2" xfId="5115" xr:uid="{B52EC12C-B61F-4801-8AC5-A55C72AD5ACF}"/>
    <cellStyle name="Normal GHG Textfiels Bold 3 2 3 2 3" xfId="2927" xr:uid="{EC7DBEF6-081B-4DA6-9D8D-9C433A856924}"/>
    <cellStyle name="Normal GHG Textfiels Bold 3 2 3 3" xfId="2306" xr:uid="{4F265381-3DD2-4AEF-AC44-A813DB536BE6}"/>
    <cellStyle name="Normal GHG Textfiels Bold 3 2 3 3 2" xfId="5448" xr:uid="{7D6556C7-13B9-491B-86A4-C97CAEF08274}"/>
    <cellStyle name="Normal GHG Textfiels Bold 3 2 3 4" xfId="3283" xr:uid="{44F5ABD3-D52E-4D2C-B97B-B303A309E8D3}"/>
    <cellStyle name="Normal GHG Textfiels Bold 3 2 4" xfId="6749" xr:uid="{8D966C14-D8BD-41DE-A96C-D17DFA31DD7A}"/>
    <cellStyle name="Normal GHG Textfiels Bold 3 3" xfId="355" xr:uid="{C8EE7D1C-5E6B-4081-84E2-BBDA0D7BFBEA}"/>
    <cellStyle name="Normal GHG Textfiels Bold 3 3 2" xfId="633" xr:uid="{20FCA04F-CC2E-4D35-A334-462F5E442C7C}"/>
    <cellStyle name="Normal GHG Textfiels Bold 3 3 2 2" xfId="1308" xr:uid="{DD3BDBDF-807B-4865-BFF8-817C9C132ED3}"/>
    <cellStyle name="Normal GHG Textfiels Bold 3 3 2 2 2" xfId="955" xr:uid="{6470AF9E-91FD-4F30-A594-AE61AEE1C1F4}"/>
    <cellStyle name="Normal GHG Textfiels Bold 3 3 2 2 2 2" xfId="2107" xr:uid="{BC3B1DAF-2A26-4E6E-9E88-FEE1BD831346}"/>
    <cellStyle name="Normal GHG Textfiels Bold 3 3 2 2 2 2 2" xfId="5249" xr:uid="{A606ED04-6F81-462A-86D6-166EFF80F5E2}"/>
    <cellStyle name="Normal GHG Textfiels Bold 3 3 2 2 2 3" xfId="3069" xr:uid="{5E430171-7221-4281-8842-CB97E2C03A9D}"/>
    <cellStyle name="Normal GHG Textfiels Bold 3 3 2 2 3" xfId="2434" xr:uid="{E5C80F13-5BCC-4F0C-9D47-1F66465E2741}"/>
    <cellStyle name="Normal GHG Textfiels Bold 3 3 2 2 3 2" xfId="5576" xr:uid="{1D78BE63-41B9-418B-B297-3EB60B53ECFF}"/>
    <cellStyle name="Normal GHG Textfiels Bold 3 3 2 2 4" xfId="3416" xr:uid="{B8835BF7-4CE8-4D48-8589-A09B1E13807C}"/>
    <cellStyle name="Normal GHG Textfiels Bold 3 3 2 3" xfId="1094" xr:uid="{F422EFBC-B47A-4B86-B1DD-2C99C90FC81F}"/>
    <cellStyle name="Normal GHG Textfiels Bold 3 3 2 3 2" xfId="2239" xr:uid="{E7E4A90E-CCD0-4E6D-981D-626A5B65D90E}"/>
    <cellStyle name="Normal GHG Textfiels Bold 3 3 2 3 2 2" xfId="5381" xr:uid="{299F4D58-0B68-4B76-B35B-A6E31E55B009}"/>
    <cellStyle name="Normal GHG Textfiels Bold 3 3 2 3 3" xfId="3208" xr:uid="{1870BD7C-D201-4E2F-ADFF-7197CB6856F5}"/>
    <cellStyle name="Normal GHG Textfiels Bold 3 3 2 4" xfId="1438" xr:uid="{82E5AD93-FC69-436E-89D7-AE83CAC301A6}"/>
    <cellStyle name="Normal GHG Textfiels Bold 3 3 2 4 2" xfId="2555" xr:uid="{2582D873-DDD6-483D-9544-9571419778D5}"/>
    <cellStyle name="Normal GHG Textfiels Bold 3 3 2 4 2 2" xfId="5696" xr:uid="{1E810C3C-8121-4DD3-85C1-306EDB233697}"/>
    <cellStyle name="Normal GHG Textfiels Bold 3 3 2 4 3" xfId="3546" xr:uid="{A0037E28-D49D-47D5-AE0A-DDA88345C924}"/>
    <cellStyle name="Normal GHG Textfiels Bold 3 3 2 5" xfId="1811" xr:uid="{5BE7E114-9222-4546-ADF3-FC677C6865FE}"/>
    <cellStyle name="Normal GHG Textfiels Bold 3 3 2 5 2" xfId="4953" xr:uid="{EA69F4FA-8E85-456F-9C68-B07F28B6C622}"/>
    <cellStyle name="Normal GHG Textfiels Bold 3 3 2 6" xfId="2752" xr:uid="{F8346876-F14F-43D6-91A0-88D7B98EE8AE}"/>
    <cellStyle name="Normal GHG Textfiels Bold 3 3 3" xfId="576" xr:uid="{FA1BF93E-9E94-4783-A195-EEF22724CA9B}"/>
    <cellStyle name="Normal GHG Textfiels Bold 3 3 3 2" xfId="1251" xr:uid="{28DCD699-744F-4882-B4C5-2F1643D1A14F}"/>
    <cellStyle name="Normal GHG Textfiels Bold 3 3 3 2 2" xfId="786" xr:uid="{6BE5928B-46FB-4038-8590-CE5BF0C5F7B3}"/>
    <cellStyle name="Normal GHG Textfiels Bold 3 3 3 2 2 2" xfId="1948" xr:uid="{1B492F3C-1479-4F57-8F8B-4297FA93EA7C}"/>
    <cellStyle name="Normal GHG Textfiels Bold 3 3 3 2 2 2 2" xfId="5090" xr:uid="{CB1CE49E-2182-4983-950A-CE72D90A7DEC}"/>
    <cellStyle name="Normal GHG Textfiels Bold 3 3 3 2 2 3" xfId="2900" xr:uid="{227308F2-D393-4789-902E-68E7AE6AD3F5}"/>
    <cellStyle name="Normal GHG Textfiels Bold 3 3 3 2 3" xfId="2378" xr:uid="{ECAA405C-36AE-4737-A5AB-45A70EB58664}"/>
    <cellStyle name="Normal GHG Textfiels Bold 3 3 3 2 3 2" xfId="5520" xr:uid="{01DDB7D2-7CD4-4E12-BE1D-4F28D1E0BBBA}"/>
    <cellStyle name="Normal GHG Textfiels Bold 3 3 3 2 4" xfId="3359" xr:uid="{52D076AB-562D-472E-97BA-AC0776F08FD4}"/>
    <cellStyle name="Normal GHG Textfiels Bold 3 3 3 3" xfId="1037" xr:uid="{21319582-EC5A-4F36-BEDF-DA882A2FD7CC}"/>
    <cellStyle name="Normal GHG Textfiels Bold 3 3 3 3 2" xfId="2184" xr:uid="{0C6FCA57-01A0-40EE-A3D9-89F4ABD031F4}"/>
    <cellStyle name="Normal GHG Textfiels Bold 3 3 3 3 2 2" xfId="5326" xr:uid="{BC95C22A-61B5-4839-A3E0-420A9F1B0929}"/>
    <cellStyle name="Normal GHG Textfiels Bold 3 3 3 3 3" xfId="3151" xr:uid="{31BE913C-684C-49D6-AB3F-58976154AE3A}"/>
    <cellStyle name="Normal GHG Textfiels Bold 3 3 3 4" xfId="1526" xr:uid="{D486EDF3-1A22-4375-957C-635A1926F476}"/>
    <cellStyle name="Normal GHG Textfiels Bold 3 3 3 4 2" xfId="2635" xr:uid="{9A8E1D17-C16F-48DF-B83D-141BF817660D}"/>
    <cellStyle name="Normal GHG Textfiels Bold 3 3 3 4 2 2" xfId="5776" xr:uid="{61F56893-FCFF-4666-BA76-C4E0447E6132}"/>
    <cellStyle name="Normal GHG Textfiels Bold 3 3 3 4 3" xfId="3634" xr:uid="{8328B67F-5040-4684-A4D7-C27F36334DBA}"/>
    <cellStyle name="Normal GHG Textfiels Bold 3 3 3 5" xfId="1756" xr:uid="{980A1BD7-4B28-4781-982A-704D42F05E46}"/>
    <cellStyle name="Normal GHG Textfiels Bold 3 3 3 5 2" xfId="4898" xr:uid="{9D853848-B125-449B-9FFB-00E385005D75}"/>
    <cellStyle name="Normal GHG Textfiels Bold 3 3 3 6" xfId="2695" xr:uid="{5B099FB8-2EFC-45C3-AF69-4C0C4A400040}"/>
    <cellStyle name="Normal GHG Textfiels Bold 3 3 4" xfId="551" xr:uid="{4A996E78-36ED-4DAF-ABAF-4DE459AC7DBF}"/>
    <cellStyle name="Normal GHG Textfiels Bold 3 3 4 2" xfId="1226" xr:uid="{F55CBE1C-C76B-41A6-954E-72A243C93EB9}"/>
    <cellStyle name="Normal GHG Textfiels Bold 3 3 4 2 2" xfId="846" xr:uid="{30FB8810-A9B1-4ACC-8E27-92CA7D1F9E59}"/>
    <cellStyle name="Normal GHG Textfiels Bold 3 3 4 2 2 2" xfId="2005" xr:uid="{A86F8E48-34C1-4F4E-B499-2E8E8C5B8641}"/>
    <cellStyle name="Normal GHG Textfiels Bold 3 3 4 2 2 2 2" xfId="5147" xr:uid="{515C96D0-A7B8-478F-84F5-C62746DC9531}"/>
    <cellStyle name="Normal GHG Textfiels Bold 3 3 4 2 2 3" xfId="2960" xr:uid="{1E136F5E-2182-4EBD-BEDE-ADF134E32B79}"/>
    <cellStyle name="Normal GHG Textfiels Bold 3 3 4 2 3" xfId="2354" xr:uid="{AF5EA98E-C006-4715-B392-E40A7E929629}"/>
    <cellStyle name="Normal GHG Textfiels Bold 3 3 4 2 3 2" xfId="5496" xr:uid="{B92FAA2F-7286-40BA-872E-55B88027BD50}"/>
    <cellStyle name="Normal GHG Textfiels Bold 3 3 4 2 4" xfId="3334" xr:uid="{9D27B11F-946C-4F2A-937F-FEFE56F003A7}"/>
    <cellStyle name="Normal GHG Textfiels Bold 3 3 4 3" xfId="1012" xr:uid="{FF199648-2910-4903-86BF-E00668B9C7E5}"/>
    <cellStyle name="Normal GHG Textfiels Bold 3 3 4 3 2" xfId="2160" xr:uid="{F5BACDE5-87FA-4E6D-8884-66F76965B6E3}"/>
    <cellStyle name="Normal GHG Textfiels Bold 3 3 4 3 2 2" xfId="5302" xr:uid="{0A993249-5943-47C1-806F-1123F48A6F79}"/>
    <cellStyle name="Normal GHG Textfiels Bold 3 3 4 3 3" xfId="3126" xr:uid="{DD8558C7-56AE-4B3D-A797-792C6F842374}"/>
    <cellStyle name="Normal GHG Textfiels Bold 3 3 4 4" xfId="1382" xr:uid="{94B255DD-CC4F-423B-A573-187815DB9EBE}"/>
    <cellStyle name="Normal GHG Textfiels Bold 3 3 4 4 2" xfId="2504" xr:uid="{0827C692-13D9-4CEA-8DD6-D9C0678CF3D9}"/>
    <cellStyle name="Normal GHG Textfiels Bold 3 3 4 4 2 2" xfId="5645" xr:uid="{00BEC621-85FC-40EC-868A-AED7FF5CA9E7}"/>
    <cellStyle name="Normal GHG Textfiels Bold 3 3 4 4 3" xfId="3490" xr:uid="{A4432B1E-1E0F-4FF5-9A54-D8DA3D706728}"/>
    <cellStyle name="Normal GHG Textfiels Bold 3 3 4 5" xfId="1732" xr:uid="{9D8022C7-8AC5-44A8-81A3-C59F5A1C8FDB}"/>
    <cellStyle name="Normal GHG Textfiels Bold 3 3 4 5 2" xfId="4874" xr:uid="{E176C46F-9F23-4737-BDAA-C1D75DCD32C9}"/>
    <cellStyle name="Normal GHG Textfiels Bold 3 3 4 6" xfId="2670" xr:uid="{17399484-6441-4535-A2B8-DB9F0E00C062}"/>
    <cellStyle name="Normal GHG Textfiels Bold 3 3 5" xfId="884" xr:uid="{82F9B8AF-6078-4F19-AD41-717E7A3DE9B8}"/>
    <cellStyle name="Normal GHG Textfiels Bold 3 3 5 2" xfId="2041" xr:uid="{7CF501BB-ED87-4486-A28D-0805334BC006}"/>
    <cellStyle name="Normal GHG Textfiels Bold 3 3 5 2 2" xfId="5183" xr:uid="{1108221D-93A8-489C-8ED8-D8E6AAD6B613}"/>
    <cellStyle name="Normal GHG Textfiels Bold 3 3 5 3" xfId="2998" xr:uid="{ECF4F8B5-6A2F-409E-8F58-EC38549865D9}"/>
    <cellStyle name="Normal GHG Textfiels Bold 3 3 6" xfId="1502" xr:uid="{151E4DB0-5226-4A6E-96C8-E7F75C8BEA8A}"/>
    <cellStyle name="Normal GHG Textfiels Bold 3 3 6 2" xfId="2614" xr:uid="{D6382D6E-076D-496E-B8A9-2F1C10B6D2F1}"/>
    <cellStyle name="Normal GHG Textfiels Bold 3 3 6 2 2" xfId="5755" xr:uid="{5BD5F4A0-01AC-427F-98F0-377BBAC00414}"/>
    <cellStyle name="Normal GHG Textfiels Bold 3 3 6 3" xfId="3610" xr:uid="{FB46202F-1484-4D29-99B4-78B67FF0A692}"/>
    <cellStyle name="Normal GHG Textfiels Bold 3 3 7" xfId="1660" xr:uid="{3ED68978-3F96-4E9F-B1C6-4C23FE1A9F61}"/>
    <cellStyle name="Normal GHG Textfiels Bold 3 3 7 2" xfId="4804" xr:uid="{9034D57D-0891-4F3C-AB98-0D5C2E3FBFDC}"/>
    <cellStyle name="Normal GHG Textfiels Bold 3 3 8" xfId="2414" xr:uid="{20CA297B-9DA6-42C8-9645-23472E815445}"/>
    <cellStyle name="Normal GHG Textfiels Bold 3 4" xfId="6919" xr:uid="{FFBF46EC-5A47-434A-95A6-2076017EB079}"/>
    <cellStyle name="Normal GHG whole table" xfId="19" xr:uid="{53FFD09C-34D6-47DD-A7F5-A0BEB493421D}"/>
    <cellStyle name="Normal GHG whole table 2" xfId="426" xr:uid="{76D4A4A5-E53B-4BAE-BC3D-FECE99B3CDB0}"/>
    <cellStyle name="Normal GHG whole table 2 2" xfId="572" xr:uid="{500F960D-6DAC-4818-AA9B-DBD7EC9424AD}"/>
    <cellStyle name="Normal GHG whole table 2 2 2" xfId="1247" xr:uid="{78033EB1-8686-4E44-8872-FC20BB842038}"/>
    <cellStyle name="Normal GHG whole table 2 2 2 2" xfId="681" xr:uid="{D11A09C0-A892-4094-924C-C1FFBA394EC2}"/>
    <cellStyle name="Normal GHG whole table 2 2 2 2 2" xfId="1852" xr:uid="{61E1977B-5029-4A81-9BE3-686ADB59D318}"/>
    <cellStyle name="Normal GHG whole table 2 2 2 2 2 2" xfId="4994" xr:uid="{CE74F4AA-0E98-4483-AED9-7A58F06544E6}"/>
    <cellStyle name="Normal GHG whole table 2 2 2 2 3" xfId="2797" xr:uid="{2116225B-10CC-42B3-8EA6-AD70CFCF850C}"/>
    <cellStyle name="Normal GHG whole table 2 2 2 3" xfId="2374" xr:uid="{FA1C4C76-C28A-4EEB-BECD-82B3CCCB27EF}"/>
    <cellStyle name="Normal GHG whole table 2 2 2 3 2" xfId="5516" xr:uid="{E5EB03B7-B0E0-4F51-BC4F-17507A2FD0C7}"/>
    <cellStyle name="Normal GHG whole table 2 2 2 4" xfId="3355" xr:uid="{C9A3DC87-38A9-461B-BC0E-EBEDDED30B4F}"/>
    <cellStyle name="Normal GHG whole table 2 2 3" xfId="1033" xr:uid="{16F9F8F6-4660-45B7-93C4-AECD96A1B60B}"/>
    <cellStyle name="Normal GHG whole table 2 2 3 2" xfId="2180" xr:uid="{6ADC88A7-52CE-4B7F-81DE-EA22712817E3}"/>
    <cellStyle name="Normal GHG whole table 2 2 3 2 2" xfId="5322" xr:uid="{5F753BC9-06E5-4598-9D4F-997888575231}"/>
    <cellStyle name="Normal GHG whole table 2 2 3 3" xfId="3147" xr:uid="{A35E214F-C713-4927-ABF7-E771E877BBA3}"/>
    <cellStyle name="Normal GHG whole table 2 2 4" xfId="875" xr:uid="{07E3AFB8-1D12-49D6-A231-F3633194A650}"/>
    <cellStyle name="Normal GHG whole table 2 2 4 2" xfId="2032" xr:uid="{33DFEF47-21AD-4E47-89D9-69571B77EA89}"/>
    <cellStyle name="Normal GHG whole table 2 2 4 2 2" xfId="5174" xr:uid="{B5148854-0CB1-4A7E-AF5A-53B0934EA7EA}"/>
    <cellStyle name="Normal GHG whole table 2 2 4 3" xfId="2989" xr:uid="{CD17FF65-B23E-4955-9FE3-7BB638DA8622}"/>
    <cellStyle name="Normal GHG whole table 2 2 5" xfId="1752" xr:uid="{50352B71-D964-4001-8DD9-1DA9EBEEE934}"/>
    <cellStyle name="Normal GHG whole table 2 2 5 2" xfId="4894" xr:uid="{4E636A63-AEC3-4F17-9770-B17337A0B6A3}"/>
    <cellStyle name="Normal GHG whole table 2 2 6" xfId="2691" xr:uid="{AA54DD36-5386-4F34-9579-62698A0748A2}"/>
    <cellStyle name="Normal GHG whole table 2 3" xfId="1176" xr:uid="{D11DE817-DEBE-491D-90CC-21928ACDCF1C}"/>
    <cellStyle name="Normal GHG whole table 2 3 2" xfId="1538" xr:uid="{D82E83BA-8BDF-4C6A-9096-649149611161}"/>
    <cellStyle name="Normal GHG whole table 2 3 2 2" xfId="2646" xr:uid="{10E55EF0-C6EF-4FE0-A3F2-AC964D4C6FF4}"/>
    <cellStyle name="Normal GHG whole table 2 3 2 2 2" xfId="5787" xr:uid="{706DD5FB-38DA-4B37-8CFE-5E8DF5541F5F}"/>
    <cellStyle name="Normal GHG whole table 2 3 2 3" xfId="3646" xr:uid="{D556FAA9-B922-4DF3-92C8-038C32C56C93}"/>
    <cellStyle name="Normal GHG whole table 2 3 3" xfId="2307" xr:uid="{1F98B167-3EAE-45C2-9318-E889B884EB2B}"/>
    <cellStyle name="Normal GHG whole table 2 3 3 2" xfId="5449" xr:uid="{80C6904F-C3CB-4ED6-9182-572FBCCA11DD}"/>
    <cellStyle name="Normal GHG whole table 2 3 4" xfId="3284" xr:uid="{30ED06FB-2A80-461A-A927-74D5CE52BF8B}"/>
    <cellStyle name="Normal GHG whole table 2 4" xfId="4411" xr:uid="{81249A37-D7FA-4A6D-9892-1DA8456CB901}"/>
    <cellStyle name="Normal GHG whole table 3" xfId="275" xr:uid="{70F97607-6549-4B38-BED4-4358C9A87088}"/>
    <cellStyle name="Normal GHG whole table 3 2" xfId="612" xr:uid="{CF79FA53-C0E5-4469-A852-91E63030D71F}"/>
    <cellStyle name="Normal GHG whole table 3 2 2" xfId="1287" xr:uid="{8091AB18-37A5-4914-BA60-563CD77E2409}"/>
    <cellStyle name="Normal GHG whole table 3 2 2 2" xfId="953" xr:uid="{53AAFA35-6F63-4D3E-B6C6-49833CA86B6F}"/>
    <cellStyle name="Normal GHG whole table 3 2 2 2 2" xfId="2105" xr:uid="{BF9FA942-E672-4861-88EB-61FC20E76F97}"/>
    <cellStyle name="Normal GHG whole table 3 2 2 2 2 2" xfId="5247" xr:uid="{AA76B89B-0EAB-4A85-835E-84519C52DAB4}"/>
    <cellStyle name="Normal GHG whole table 3 2 2 2 3" xfId="3067" xr:uid="{2601739B-AEC8-4708-A448-E6B5B63DDD83}"/>
    <cellStyle name="Normal GHG whole table 3 2 2 3" xfId="2413" xr:uid="{57D96784-52EE-4BFF-8C23-B4631C28CCD5}"/>
    <cellStyle name="Normal GHG whole table 3 2 2 3 2" xfId="5555" xr:uid="{EA065E59-70EB-43E9-A07C-3644AFB0CD69}"/>
    <cellStyle name="Normal GHG whole table 3 2 2 4" xfId="3395" xr:uid="{87A0C7E9-B50D-4B49-B62F-E490AA9090B9}"/>
    <cellStyle name="Normal GHG whole table 3 2 3" xfId="1073" xr:uid="{461909F1-8E32-4865-A6FF-7D3A1E694D97}"/>
    <cellStyle name="Normal GHG whole table 3 2 3 2" xfId="2219" xr:uid="{9F1048CD-78C3-457C-A56F-1A3280D85035}"/>
    <cellStyle name="Normal GHG whole table 3 2 3 2 2" xfId="5361" xr:uid="{D90FE00D-8FBD-4A94-89F6-558E3AEA8EF2}"/>
    <cellStyle name="Normal GHG whole table 3 2 3 3" xfId="3187" xr:uid="{6F488B5F-1963-4057-8B80-17B658BA2A01}"/>
    <cellStyle name="Normal GHG whole table 3 2 4" xfId="1386" xr:uid="{F59D428C-9A57-423D-AEEF-D9D745046E6F}"/>
    <cellStyle name="Normal GHG whole table 3 2 4 2" xfId="2507" xr:uid="{7D9995F7-8D37-4CED-BAFA-5044F90AB1ED}"/>
    <cellStyle name="Normal GHG whole table 3 2 4 2 2" xfId="5648" xr:uid="{CAFD899A-0064-47D8-B797-28FD32529688}"/>
    <cellStyle name="Normal GHG whole table 3 2 4 3" xfId="3494" xr:uid="{7DCE206D-B964-4455-8D48-17F0CF388D49}"/>
    <cellStyle name="Normal GHG whole table 3 2 5" xfId="1791" xr:uid="{13F89E29-EF65-4F81-8167-DDA3CCA18CBB}"/>
    <cellStyle name="Normal GHG whole table 3 2 5 2" xfId="4933" xr:uid="{192015C8-C3ED-46FF-B62B-837A0E12F874}"/>
    <cellStyle name="Normal GHG whole table 3 2 6" xfId="2731" xr:uid="{18B54E23-3C28-409D-ACA5-E964F091AC35}"/>
    <cellStyle name="Normal GHG whole table 3 3" xfId="533" xr:uid="{7940473C-87D2-48CE-99AC-29DF99E3733B}"/>
    <cellStyle name="Normal GHG whole table 3 3 2" xfId="1208" xr:uid="{ACE0C89A-0585-454C-836E-910486F3AC82}"/>
    <cellStyle name="Normal GHG whole table 3 3 2 2" xfId="789" xr:uid="{402A34C9-14A9-4318-85CB-382988CE6E0D}"/>
    <cellStyle name="Normal GHG whole table 3 3 2 2 2" xfId="1951" xr:uid="{C8217674-CD80-446F-B7AA-4DE56944E863}"/>
    <cellStyle name="Normal GHG whole table 3 3 2 2 2 2" xfId="5093" xr:uid="{48A609F1-59CF-48AE-AB9D-6D5537A7E581}"/>
    <cellStyle name="Normal GHG whole table 3 3 2 2 3" xfId="2903" xr:uid="{92E560E4-AF82-48EE-8388-A86099A2487F}"/>
    <cellStyle name="Normal GHG whole table 3 3 2 3" xfId="2337" xr:uid="{18E287AC-447F-40A3-9DBD-C5BE64F28416}"/>
    <cellStyle name="Normal GHG whole table 3 3 2 3 2" xfId="5479" xr:uid="{EE1BDD03-EA0A-4431-B9ED-F1868757EEFB}"/>
    <cellStyle name="Normal GHG whole table 3 3 2 4" xfId="3316" xr:uid="{E61CEA6C-12B9-4E0F-98BA-7A017F114FFC}"/>
    <cellStyle name="Normal GHG whole table 3 3 3" xfId="994" xr:uid="{FE31CB6C-7F3A-494C-B299-BD3AF53BEA8D}"/>
    <cellStyle name="Normal GHG whole table 3 3 3 2" xfId="2143" xr:uid="{2AB0BA60-A2F0-4AF2-9BA0-D007821F58EF}"/>
    <cellStyle name="Normal GHG whole table 3 3 3 2 2" xfId="5285" xr:uid="{CC1AED71-84EB-46AD-9036-4F3D43A0B69A}"/>
    <cellStyle name="Normal GHG whole table 3 3 3 3" xfId="3108" xr:uid="{C169F70F-8960-4049-96D9-75F8EBE73C53}"/>
    <cellStyle name="Normal GHG whole table 3 3 4" xfId="1416" xr:uid="{DCE09087-C6DE-41CA-9F97-80A1E94D16B1}"/>
    <cellStyle name="Normal GHG whole table 3 3 4 2" xfId="2535" xr:uid="{4C393E15-79DE-4505-B2F2-45962559B645}"/>
    <cellStyle name="Normal GHG whole table 3 3 4 2 2" xfId="5676" xr:uid="{3EA073DD-B725-4B9F-8C7C-731A8E804B82}"/>
    <cellStyle name="Normal GHG whole table 3 3 4 3" xfId="3524" xr:uid="{DBEA15D9-FE56-494F-8654-8D9983257EFC}"/>
    <cellStyle name="Normal GHG whole table 3 3 5" xfId="1714" xr:uid="{24EDAD58-A279-40E6-9AD0-CBFC8B381EE7}"/>
    <cellStyle name="Normal GHG whole table 3 3 5 2" xfId="4856" xr:uid="{A77557B4-83B9-4D33-90AF-DE06D89C4DD8}"/>
    <cellStyle name="Normal GHG whole table 3 3 6" xfId="1621" xr:uid="{9FDA42E8-5FE7-44EE-AD40-6D5E75806DCA}"/>
    <cellStyle name="Normal GHG whole table 3 4" xfId="620" xr:uid="{8343B004-67CE-4E73-9500-8C04E470A277}"/>
    <cellStyle name="Normal GHG whole table 3 4 2" xfId="1295" xr:uid="{F10C5245-29F5-4322-8373-8F997AF89486}"/>
    <cellStyle name="Normal GHG whole table 3 4 2 2" xfId="725" xr:uid="{A086FAB5-B828-4CDC-A22E-F3EC696D575C}"/>
    <cellStyle name="Normal GHG whole table 3 4 2 2 2" xfId="1894" xr:uid="{212C2BF6-D33D-41FA-AA7D-F6DD13D65C75}"/>
    <cellStyle name="Normal GHG whole table 3 4 2 2 2 2" xfId="5036" xr:uid="{FE922D16-0475-4529-9361-A3787940E7D4}"/>
    <cellStyle name="Normal GHG whole table 3 4 2 2 3" xfId="2839" xr:uid="{2F7C96DB-D87C-47AE-A42C-68D40D751AA5}"/>
    <cellStyle name="Normal GHG whole table 3 4 2 3" xfId="2421" xr:uid="{9A002707-A819-4D25-A591-5D8B2CF50D85}"/>
    <cellStyle name="Normal GHG whole table 3 4 2 3 2" xfId="5563" xr:uid="{F88FC6EB-FF60-4BE3-84E8-D76CB94A7B79}"/>
    <cellStyle name="Normal GHG whole table 3 4 2 4" xfId="3403" xr:uid="{FBEC98D0-AE4F-489F-9278-F9EF4FD1B584}"/>
    <cellStyle name="Normal GHG whole table 3 4 3" xfId="1081" xr:uid="{E30889B1-0474-4EDB-A304-41C2C5D01703}"/>
    <cellStyle name="Normal GHG whole table 3 4 3 2" xfId="2226" xr:uid="{D10C5578-731F-4128-AC10-2272B04C8F69}"/>
    <cellStyle name="Normal GHG whole table 3 4 3 2 2" xfId="5368" xr:uid="{AC1FFE8A-E751-4A7B-9F18-7B8F1C88FDED}"/>
    <cellStyle name="Normal GHG whole table 3 4 3 3" xfId="3195" xr:uid="{2C9C36D8-2BBD-41F8-A765-64FB1BD03CA9}"/>
    <cellStyle name="Normal GHG whole table 3 4 4" xfId="872" xr:uid="{763378E8-6087-4839-9A7B-B9415AB0E299}"/>
    <cellStyle name="Normal GHG whole table 3 4 4 2" xfId="2029" xr:uid="{903D8497-53B6-4517-93C6-3734FCC3462E}"/>
    <cellStyle name="Normal GHG whole table 3 4 4 2 2" xfId="5171" xr:uid="{979D9963-FD35-49D9-9ADC-E634283E5A03}"/>
    <cellStyle name="Normal GHG whole table 3 4 4 3" xfId="2986" xr:uid="{F4B04E98-2121-48DF-9D72-C3973EA393AF}"/>
    <cellStyle name="Normal GHG whole table 3 4 5" xfId="1798" xr:uid="{EC3DC14C-7E29-46B5-A057-0409CA0EC793}"/>
    <cellStyle name="Normal GHG whole table 3 4 5 2" xfId="4940" xr:uid="{0E0A3DFF-45CB-4139-A49B-81B392B84262}"/>
    <cellStyle name="Normal GHG whole table 3 4 6" xfId="2739" xr:uid="{7339C29B-8C5C-419D-86FA-184E1A2F82C4}"/>
    <cellStyle name="Normal GHG whole table 3 5" xfId="837" xr:uid="{3E498C3D-9671-42D6-A1FD-CFB996A397E1}"/>
    <cellStyle name="Normal GHG whole table 3 5 2" xfId="1997" xr:uid="{07A57A7D-52C9-4A9A-8B46-1E66D2039D76}"/>
    <cellStyle name="Normal GHG whole table 3 5 2 2" xfId="5139" xr:uid="{6C676089-5865-4D02-AC77-0564852F53C8}"/>
    <cellStyle name="Normal GHG whole table 3 5 3" xfId="2951" xr:uid="{DAB73D9B-FC7F-4603-B7EE-87EF294A1CDF}"/>
    <cellStyle name="Normal GHG whole table 3 6" xfId="1353" xr:uid="{D1583CF6-4CAF-4F8C-9526-B705C2C34E2A}"/>
    <cellStyle name="Normal GHG whole table 3 6 2" xfId="2475" xr:uid="{9983E2B3-DB4A-4608-B437-48682E4CDAFB}"/>
    <cellStyle name="Normal GHG whole table 3 6 2 2" xfId="5617" xr:uid="{9E2649EC-62B9-445D-A958-32D8B6DA57FD}"/>
    <cellStyle name="Normal GHG whole table 3 6 3" xfId="3461" xr:uid="{EECE24AB-96AC-4F68-B340-EB3F4452AAD1}"/>
    <cellStyle name="Normal GHG whole table 3 7" xfId="1644" xr:uid="{425E5947-F0FD-483C-B882-4D41B96743EF}"/>
    <cellStyle name="Normal GHG whole table 3 7 2" xfId="4789" xr:uid="{6C3194DD-EBB5-4AAB-8DE1-738BC7341BDE}"/>
    <cellStyle name="Normal GHG whole table 3 8" xfId="1654" xr:uid="{9B7E98F2-83AA-4814-8F99-3387B653A965}"/>
    <cellStyle name="Normal GHG whole table 4" xfId="706" xr:uid="{3B5B7F00-2AD2-4BDE-93C1-5D3983009B71}"/>
    <cellStyle name="Normal GHG whole table 4 2" xfId="1520" xr:uid="{FD5F365B-868D-41C5-A5BF-E80775E0FF62}"/>
    <cellStyle name="Normal GHG whole table 4 2 2" xfId="2630" xr:uid="{AE164170-7D74-414F-8072-33F9B171E5E8}"/>
    <cellStyle name="Normal GHG whole table 4 2 2 2" xfId="5771" xr:uid="{2AA8AA0C-2C78-4C77-BF5B-EF29ED220589}"/>
    <cellStyle name="Normal GHG whole table 4 2 3" xfId="3628" xr:uid="{90FBC190-B449-4CA2-9703-A5B067915574}"/>
    <cellStyle name="Normal GHG whole table 4 3" xfId="1876" xr:uid="{C4EEFEFB-ADCD-468E-83C2-929CAA03E937}"/>
    <cellStyle name="Normal GHG whole table 4 3 2" xfId="5018" xr:uid="{C9039BCB-1AB6-4411-8F40-60752867C895}"/>
    <cellStyle name="Normal GHG whole table 4 4" xfId="2822" xr:uid="{9CCABC06-E7B5-4FDB-86A0-A15D12B7560C}"/>
    <cellStyle name="Normal GHG whole table 5" xfId="3834" xr:uid="{3D0CD04F-E281-4E46-B7FB-20CC728B29A1}"/>
    <cellStyle name="Normal GHG-Shade" xfId="17" xr:uid="{369AAF33-C692-4A76-BFBE-D9BD2CC2114A}"/>
    <cellStyle name="Normal GHG-Shade 2" xfId="153" xr:uid="{32A8788F-67BF-44F1-962B-DA14D4BB4318}"/>
    <cellStyle name="Normal GHG-Shade 2 2" xfId="154" xr:uid="{4DB6D4E3-70B4-44D3-BAED-AE90C6F1ABB8}"/>
    <cellStyle name="Normal GHG-Shade 2 3" xfId="155" xr:uid="{3E72F7A5-3933-4D19-94C5-618CCF8A8500}"/>
    <cellStyle name="Normal GHG-Shade 2 4" xfId="188" xr:uid="{FCFA74BA-B42E-40F2-B55F-FC0548310A92}"/>
    <cellStyle name="Normal GHG-Shade 2 5" xfId="356" xr:uid="{F7D60275-BB12-41B3-B4BB-528D252B4314}"/>
    <cellStyle name="Normal GHG-Shade 3" xfId="156" xr:uid="{2D5C71C7-E753-4114-97AD-9030C7F1BB3A}"/>
    <cellStyle name="Normal GHG-Shade 3 2" xfId="157" xr:uid="{3890841B-5BC3-49DA-84CB-7690B9E7F26D}"/>
    <cellStyle name="Normal GHG-Shade 4" xfId="158" xr:uid="{5AB09A78-2F54-4C93-8739-26EEA9D5987D}"/>
    <cellStyle name="Normal GHG-Shade 4 2" xfId="427" xr:uid="{49569562-BA6C-415F-80BB-DCE98316D340}"/>
    <cellStyle name="Normál_Munka1" xfId="32" xr:uid="{EF08BC6F-B2EF-456E-8DBC-3B06824143A2}"/>
    <cellStyle name="Note 2" xfId="159" xr:uid="{F0BF2F5B-1E5D-4FBC-BF26-B18A676F596D}"/>
    <cellStyle name="Note 2 10" xfId="3760" xr:uid="{9EDFF678-FCB8-422A-8F1B-D801816D51CC}"/>
    <cellStyle name="Note 2 11" xfId="4438" xr:uid="{CA651CA8-A296-4320-81D9-6E8B83031056}"/>
    <cellStyle name="Note 2 12" xfId="6603" xr:uid="{BF7C0FA5-D7C7-4016-9699-BE886C661BCB}"/>
    <cellStyle name="Note 2 2" xfId="555" xr:uid="{AB4A71BF-A091-4898-B249-F073EDAC4BB1}"/>
    <cellStyle name="Note 2 2 2" xfId="1230" xr:uid="{260BA051-CEF2-4CE6-BF7F-E33E54A47A37}"/>
    <cellStyle name="Note 2 2 2 2" xfId="856" xr:uid="{83EF1FE2-DE64-4600-9909-BA64DCC19B56}"/>
    <cellStyle name="Note 2 2 2 2 2" xfId="2015" xr:uid="{BD520736-1E66-4DAA-AA73-71637E55306C}"/>
    <cellStyle name="Note 2 2 2 2 2 2" xfId="5157" xr:uid="{77FB6860-3124-4C5D-BF05-F244F7E54E55}"/>
    <cellStyle name="Note 2 2 2 2 2 3" xfId="6680" xr:uid="{F5D0DAE1-A709-44B6-8982-EED5CD3C2C56}"/>
    <cellStyle name="Note 2 2 2 2 2 4" xfId="4021" xr:uid="{C7749C74-7336-4FBD-97CF-21E6353F4BE3}"/>
    <cellStyle name="Note 2 2 2 2 3" xfId="2970" xr:uid="{51A19C55-C286-4650-B5EA-3D334671C21E}"/>
    <cellStyle name="Note 2 2 2 2 3 2" xfId="6023" xr:uid="{F6CF0150-4ACB-4BE8-9F29-4AAE7031D9D4}"/>
    <cellStyle name="Note 2 2 2 2 3 3" xfId="7257" xr:uid="{225CBBAC-2B66-4464-B97A-545C8A1FEE4C}"/>
    <cellStyle name="Note 2 2 2 2 3 4" xfId="4035" xr:uid="{1B3AE523-E446-4BA6-B2DC-B0D73B58D3AE}"/>
    <cellStyle name="Note 2 2 2 2 4" xfId="4200" xr:uid="{4020A23F-237A-4E6A-806A-F9776F4AC2DA}"/>
    <cellStyle name="Note 2 2 2 2 5" xfId="4643" xr:uid="{901AD60F-C67E-4EA8-B557-4D8E78725FF6}"/>
    <cellStyle name="Note 2 2 2 2 6" xfId="6688" xr:uid="{8CD2DB83-7533-489C-A160-BC64D30A2B5A}"/>
    <cellStyle name="Note 2 2 2 3" xfId="2358" xr:uid="{06C25117-859F-4549-9C99-E29D923639D5}"/>
    <cellStyle name="Note 2 2 2 3 2" xfId="5500" xr:uid="{454FF599-3D8A-44A8-8A21-0176EB21CC23}"/>
    <cellStyle name="Note 2 2 2 3 3" xfId="6888" xr:uid="{ADADF48A-CDB7-4C2F-9474-1B3F1F15BB20}"/>
    <cellStyle name="Note 2 2 2 3 4" xfId="7855" xr:uid="{89D54816-A5FF-40F8-BEC8-66570BF7A25F}"/>
    <cellStyle name="Note 2 2 2 4" xfId="3338" xr:uid="{685F0A23-A0F8-490A-8904-320355A21A09}"/>
    <cellStyle name="Note 2 2 2 4 2" xfId="6297" xr:uid="{658EED0D-4E68-4014-A394-B4448AFCF5A1}"/>
    <cellStyle name="Note 2 2 2 4 3" xfId="7478" xr:uid="{D6D12BCF-8383-4029-883F-F298CA5C2F52}"/>
    <cellStyle name="Note 2 2 2 4 4" xfId="6187" xr:uid="{E9CDC839-A94C-401F-A567-9B0173673549}"/>
    <cellStyle name="Note 2 2 2 5" xfId="4471" xr:uid="{EB7CFBFF-D1F7-44A1-9C88-E18F7E578EBB}"/>
    <cellStyle name="Note 2 2 2 6" xfId="5816" xr:uid="{370390B8-9EAD-415E-AD3D-AC02BEF202F0}"/>
    <cellStyle name="Note 2 2 2 7" xfId="6808" xr:uid="{73266021-131E-4A0D-86FC-8FB2D76114B0}"/>
    <cellStyle name="Note 2 2 3" xfId="1016" xr:uid="{B9AB8C9A-6C93-465A-BEB1-9B399205F61D}"/>
    <cellStyle name="Note 2 2 3 2" xfId="2164" xr:uid="{62403C69-FAE9-4B18-81A0-20B3A82094F0}"/>
    <cellStyle name="Note 2 2 3 2 2" xfId="5306" xr:uid="{07DE7BB1-CA6D-457E-BAC1-B2E64D59806A}"/>
    <cellStyle name="Note 2 2 3 2 3" xfId="6769" xr:uid="{E5C5ED59-1FD8-4EC2-8C50-530B7632966B}"/>
    <cellStyle name="Note 2 2 3 2 4" xfId="5963" xr:uid="{9CF8213A-7EAC-437F-AA4B-D0E91FEEA22C}"/>
    <cellStyle name="Note 2 2 3 3" xfId="3130" xr:uid="{8756D75D-EEA0-46C2-83CB-E430C419F355}"/>
    <cellStyle name="Note 2 2 3 3 2" xfId="6142" xr:uid="{82829A63-5BDA-45A8-A9FB-1394F5198BA7}"/>
    <cellStyle name="Note 2 2 3 3 3" xfId="7354" xr:uid="{5CA66E31-58C1-4622-87F2-B6AABC5BF1D7}"/>
    <cellStyle name="Note 2 2 3 3 4" xfId="4613" xr:uid="{21371D4B-6161-424F-9305-344F7D778550}"/>
    <cellStyle name="Note 2 2 3 4" xfId="4317" xr:uid="{073DA0C6-0398-460F-A97F-3D8A91BAE63A}"/>
    <cellStyle name="Note 2 2 3 5" xfId="5936" xr:uid="{2D282785-FEA4-4175-AFF1-E973D73C33BE}"/>
    <cellStyle name="Note 2 2 3 6" xfId="6094" xr:uid="{A1CEAFF5-1819-4B14-BE01-BCDBE02A16D6}"/>
    <cellStyle name="Note 2 2 4" xfId="1519" xr:uid="{9BA1619A-BD4A-474C-AE04-30F0DC2DCF1F}"/>
    <cellStyle name="Note 2 2 4 2" xfId="2629" xr:uid="{478479C6-E1F2-46B9-9035-9DA3E88EF82D}"/>
    <cellStyle name="Note 2 2 4 2 2" xfId="5770" xr:uid="{777CE39B-F485-4603-BDCF-AC750B916E92}"/>
    <cellStyle name="Note 2 2 4 2 3" xfId="7052" xr:uid="{76AD429E-C0A4-4D46-A30B-31C7DAB9C3D4}"/>
    <cellStyle name="Note 2 2 4 2 4" xfId="3757" xr:uid="{583AD623-665C-46CE-9FFC-A67DF5445CEC}"/>
    <cellStyle name="Note 2 2 4 3" xfId="3627" xr:uid="{8063A2A7-359B-4DB2-A693-061423F4FA4D}"/>
    <cellStyle name="Note 2 2 4 3 2" xfId="6505" xr:uid="{2BE9146B-FD16-4BAD-BC9B-2466A646A37B}"/>
    <cellStyle name="Note 2 2 4 3 3" xfId="7650" xr:uid="{8C02333E-0700-4F59-A716-E9E0918565FE}"/>
    <cellStyle name="Note 2 2 4 3 4" xfId="8068" xr:uid="{1943F77B-45CE-4401-A724-C4084C683A62}"/>
    <cellStyle name="Note 2 2 4 4" xfId="4690" xr:uid="{DED744AB-934E-436E-8735-4D8A757F96C0}"/>
    <cellStyle name="Note 2 2 4 5" xfId="4573" xr:uid="{6E493346-7C89-4FA7-888A-6275FC1E66DA}"/>
    <cellStyle name="Note 2 2 4 6" xfId="7669" xr:uid="{317AC6C5-4A6D-4C93-83BE-A5EDCD3B0F79}"/>
    <cellStyle name="Note 2 2 5" xfId="1736" xr:uid="{036FB711-8D4F-4303-8A99-59909B4DCBC5}"/>
    <cellStyle name="Note 2 2 5 2" xfId="4878" xr:uid="{68B76B87-1942-47AF-98B6-324E7AB22560}"/>
    <cellStyle name="Note 2 2 5 3" xfId="3692" xr:uid="{F37A2FB2-56F7-4141-AE4D-36459212321C}"/>
    <cellStyle name="Note 2 2 5 4" xfId="6636" xr:uid="{766B57ED-C0AA-440C-AD5A-D013F6DD9B97}"/>
    <cellStyle name="Note 2 2 6" xfId="2674" xr:uid="{F1A7AD74-3693-43E2-8BA7-0FF85464B486}"/>
    <cellStyle name="Note 2 2 6 2" xfId="5812" xr:uid="{2CC48319-E273-4917-9062-E30BAC419CD4}"/>
    <cellStyle name="Note 2 2 6 3" xfId="7073" xr:uid="{32A6AE36-E4AB-44BB-B2B8-A2D1F4359895}"/>
    <cellStyle name="Note 2 2 6 4" xfId="3927" xr:uid="{9EC46BF9-E912-4C2D-937C-F9471F741D49}"/>
    <cellStyle name="Note 2 2 7" xfId="3984" xr:uid="{1E7A4CE7-159D-4B97-B40F-576E74EBC689}"/>
    <cellStyle name="Note 2 2 8" xfId="6491" xr:uid="{44A2FB50-B4D4-476E-9A1C-5EB3018B782C}"/>
    <cellStyle name="Note 2 2 9" xfId="4529" xr:uid="{DE1E18D3-AD49-4AE3-9F70-B8B3386B654C}"/>
    <cellStyle name="Note 2 3" xfId="619" xr:uid="{D24F7574-7F54-42C0-B955-F8205B9BE605}"/>
    <cellStyle name="Note 2 3 2" xfId="1294" xr:uid="{E597941A-6BAA-4CAF-8AB6-DAD6ECC70B24}"/>
    <cellStyle name="Note 2 3 2 2" xfId="748" xr:uid="{677C51F9-A914-4320-A1DD-86A672FCF129}"/>
    <cellStyle name="Note 2 3 2 2 2" xfId="1915" xr:uid="{81D1E6E3-AC79-4D15-ABE6-2B0070AFC621}"/>
    <cellStyle name="Note 2 3 2 2 2 2" xfId="5057" xr:uid="{C0536EE4-CA24-4DC7-B916-981AB4A27C34}"/>
    <cellStyle name="Note 2 3 2 2 2 3" xfId="6612" xr:uid="{326DBF7D-287D-4F6A-8DEC-C08B23045A57}"/>
    <cellStyle name="Note 2 3 2 2 2 4" xfId="7713" xr:uid="{7EA5FF2B-80F1-4E27-AF72-73F983A7C19C}"/>
    <cellStyle name="Note 2 3 2 2 3" xfId="2862" xr:uid="{C89B5A93-3B80-4C77-BBE3-F5FB4DC77EB1}"/>
    <cellStyle name="Note 2 3 2 2 3 2" xfId="5947" xr:uid="{B29BF9F7-F924-40E7-AE16-A263E9424690}"/>
    <cellStyle name="Note 2 3 2 2 3 3" xfId="7186" xr:uid="{3E502F99-3DF7-4DB1-8D07-FA241C6BFAED}"/>
    <cellStyle name="Note 2 3 2 2 3 4" xfId="7095" xr:uid="{41042610-7AF3-48B6-B7B6-6338C821BDBD}"/>
    <cellStyle name="Note 2 3 2 2 4" xfId="4116" xr:uid="{A58091B4-CFE1-4AB0-A1BB-94C09529930D}"/>
    <cellStyle name="Note 2 3 2 2 5" xfId="6200" xr:uid="{B6FD2C3D-3F87-4D11-9A3E-8BA6DD794C79}"/>
    <cellStyle name="Note 2 3 2 2 6" xfId="6912" xr:uid="{3FA6EE54-EA44-4D39-BB84-D6901E3F163E}"/>
    <cellStyle name="Note 2 3 2 3" xfId="2420" xr:uid="{EFAC3460-EC41-41F1-B89C-47E724CBB828}"/>
    <cellStyle name="Note 2 3 2 3 2" xfId="5562" xr:uid="{BECF07DD-3EA8-4996-84C4-8859C907F1E0}"/>
    <cellStyle name="Note 2 3 2 3 3" xfId="6922" xr:uid="{6F531585-F098-4CC5-A6DF-C09B6CD42EFB}"/>
    <cellStyle name="Note 2 3 2 3 4" xfId="3937" xr:uid="{43CAC0CA-7133-41DC-91DA-6109FF3B9991}"/>
    <cellStyle name="Note 2 3 2 4" xfId="3402" xr:uid="{BAC9A5A7-7295-47A3-8ED8-EA4682F9FCA9}"/>
    <cellStyle name="Note 2 3 2 4 2" xfId="6344" xr:uid="{7FBFF767-37D5-40C3-9FE3-6AF002CC6038}"/>
    <cellStyle name="Note 2 3 2 4 3" xfId="7515" xr:uid="{ED28592C-6574-4F04-AE53-C6C90B70811A}"/>
    <cellStyle name="Note 2 3 2 4 4" xfId="3763" xr:uid="{55E12287-0C8E-4A0A-9C19-1766B89F2A52}"/>
    <cellStyle name="Note 2 3 2 5" xfId="4520" xr:uid="{42BF2AD2-C214-47CB-BEFF-F216D3D63F46}"/>
    <cellStyle name="Note 2 3 2 6" xfId="6105" xr:uid="{42A78BD1-DC59-42B9-AA78-496F91784E35}"/>
    <cellStyle name="Note 2 3 2 7" xfId="7779" xr:uid="{DE13B564-430E-4402-BD93-33EE0B9A727D}"/>
    <cellStyle name="Note 2 3 3" xfId="1080" xr:uid="{707F688A-3EE9-4FAF-AC65-069217AF8A46}"/>
    <cellStyle name="Note 2 3 3 2" xfId="2225" xr:uid="{10474F3D-4C53-4D4A-A3E3-BDD7C8E33A56}"/>
    <cellStyle name="Note 2 3 3 2 2" xfId="5367" xr:uid="{681007FE-2654-46FC-AB29-F00F42C77CFB}"/>
    <cellStyle name="Note 2 3 3 2 3" xfId="6803" xr:uid="{BA6B94D4-90EB-4E13-BDC2-812AAAB843C4}"/>
    <cellStyle name="Note 2 3 3 2 4" xfId="7926" xr:uid="{AD7AB5C9-7D70-40E3-87A6-61475B2E316C}"/>
    <cellStyle name="Note 2 3 3 3" xfId="3194" xr:uid="{DD9B8EE8-29C9-47A7-AF2A-4C71460EC43F}"/>
    <cellStyle name="Note 2 3 3 3 2" xfId="6190" xr:uid="{FA7FFAE6-6903-4D51-BE3D-60F6F6577C21}"/>
    <cellStyle name="Note 2 3 3 3 3" xfId="7389" xr:uid="{918009D6-C601-4D5C-A2A5-9E7D973A496D}"/>
    <cellStyle name="Note 2 3 3 3 4" xfId="7772" xr:uid="{262B293E-5794-4679-94FD-9353475CE680}"/>
    <cellStyle name="Note 2 3 3 4" xfId="4359" xr:uid="{EC209BAE-2676-4C6A-BB97-80A83FDEE1BD}"/>
    <cellStyle name="Note 2 3 3 5" xfId="4326" xr:uid="{15F91229-546C-4ED4-9A87-FFC5F13527C6}"/>
    <cellStyle name="Note 2 3 3 6" xfId="7948" xr:uid="{E59EAD3A-294D-465D-871D-425EEEE2B342}"/>
    <cellStyle name="Note 2 3 4" xfId="780" xr:uid="{CEA5A52C-8EC7-40CC-8A1E-6E0CA89E4039}"/>
    <cellStyle name="Note 2 3 4 2" xfId="1943" xr:uid="{1678F0C4-3576-4134-BC9F-27846C95608B}"/>
    <cellStyle name="Note 2 3 4 2 2" xfId="5085" xr:uid="{E41A08B2-1B6C-4E88-9F96-3912742478A7}"/>
    <cellStyle name="Note 2 3 4 2 3" xfId="6637" xr:uid="{ACB15827-44B2-4258-88FB-F82B03E584D0}"/>
    <cellStyle name="Note 2 3 4 2 4" xfId="4670" xr:uid="{0F0F93CF-6B1A-42DB-BC74-7AAD74FA71D3}"/>
    <cellStyle name="Note 2 3 4 3" xfId="2894" xr:uid="{9DC9FAB4-9C38-4713-B9E8-E55CBFE0F525}"/>
    <cellStyle name="Note 2 3 4 3 2" xfId="5973" xr:uid="{EAC78475-8122-47D8-8EEC-29446DF30671}"/>
    <cellStyle name="Note 2 3 4 3 3" xfId="7210" xr:uid="{39093C99-76EE-4E45-9D71-A545F3EACE60}"/>
    <cellStyle name="Note 2 3 4 3 4" xfId="5906" xr:uid="{83293DC8-4A25-43C6-88C3-7B970D2C7D17}"/>
    <cellStyle name="Note 2 3 4 4" xfId="4144" xr:uid="{DFCF563B-4903-4DA6-804B-6AFCE34FEA46}"/>
    <cellStyle name="Note 2 3 4 5" xfId="4065" xr:uid="{02551E31-13F3-490E-827F-2FCD0E0EAC97}"/>
    <cellStyle name="Note 2 3 4 6" xfId="6012" xr:uid="{3B357028-2C16-412D-B081-AA14AC73F310}"/>
    <cellStyle name="Note 2 3 5" xfId="1797" xr:uid="{80C69A20-3000-4F33-8976-7289C2D40344}"/>
    <cellStyle name="Note 2 3 5 2" xfId="4939" xr:uid="{2BB4DA3B-2D35-48FE-9064-10A49876196D}"/>
    <cellStyle name="Note 2 3 5 3" xfId="6542" xr:uid="{09623B32-0875-4491-BF34-D142016A3901}"/>
    <cellStyle name="Note 2 3 5 4" xfId="6742" xr:uid="{A63C02CB-06DA-4852-882A-06FE764B5B1F}"/>
    <cellStyle name="Note 2 3 6" xfId="2738" xr:uid="{9CF7E635-5FC0-4A25-A54C-D6543F5A6A82}"/>
    <cellStyle name="Note 2 3 6 2" xfId="5859" xr:uid="{EDD28A7B-8E9F-4ED5-8896-3D59B033093D}"/>
    <cellStyle name="Note 2 3 6 3" xfId="7110" xr:uid="{36FA1603-247A-4869-9FA8-87C5347EDB25}"/>
    <cellStyle name="Note 2 3 6 4" xfId="6028" xr:uid="{64DB8B93-F551-4355-A2BA-A015F7B6402E}"/>
    <cellStyle name="Note 2 3 7" xfId="4029" xr:uid="{E717650A-E639-4918-B847-0A17D28DC2B4}"/>
    <cellStyle name="Note 2 3 8" xfId="3966" xr:uid="{F8B93F7F-C8D2-4D65-A400-4EBCC0799312}"/>
    <cellStyle name="Note 2 3 9" xfId="3998" xr:uid="{00C229B7-7D88-42F7-9E32-4E4B45BDC9F8}"/>
    <cellStyle name="Note 2 4" xfId="514" xr:uid="{9FECF82B-2B5A-4EA6-9353-DBC3E6FD4627}"/>
    <cellStyle name="Note 2 4 2" xfId="1189" xr:uid="{63F7EFA4-02A6-49DC-BABF-F2236F4901C2}"/>
    <cellStyle name="Note 2 4 2 2" xfId="704" xr:uid="{EC5799BD-CB64-47D7-8729-1DE0C202CA7C}"/>
    <cellStyle name="Note 2 4 2 2 2" xfId="1874" xr:uid="{B4D2299D-5162-461D-A234-27EDBC738ACC}"/>
    <cellStyle name="Note 2 4 2 2 2 2" xfId="5016" xr:uid="{DA70FF56-4CF0-438A-B57E-EA3F1FFC4D0B}"/>
    <cellStyle name="Note 2 4 2 2 2 3" xfId="6584" xr:uid="{F9D8B615-B827-45A8-8E93-115356AF366A}"/>
    <cellStyle name="Note 2 4 2 2 2 4" xfId="7237" xr:uid="{AE056664-A35C-4800-A1BE-825E979F37D0}"/>
    <cellStyle name="Note 2 4 2 2 3" xfId="2820" xr:uid="{EB571253-E34C-4360-B62B-A7ED92034BB7}"/>
    <cellStyle name="Note 2 4 2 2 3 2" xfId="5915" xr:uid="{440858EF-22F6-46CE-A418-39F6B23DEA28}"/>
    <cellStyle name="Note 2 4 2 2 3 3" xfId="7161" xr:uid="{E6539DA9-4184-4BA7-94DD-E80A30781093}"/>
    <cellStyle name="Note 2 4 2 2 3 4" xfId="5998" xr:uid="{8B4B1F09-D726-4B8F-AB0F-788F975914D2}"/>
    <cellStyle name="Note 2 4 2 2 4" xfId="4087" xr:uid="{E620758B-D5E8-4679-BB9B-C4F8DC8BB7FC}"/>
    <cellStyle name="Note 2 4 2 2 5" xfId="6313" xr:uid="{4F81E04A-1BCD-41B2-97D6-556BF3AC3E46}"/>
    <cellStyle name="Note 2 4 2 2 6" xfId="7790" xr:uid="{CA1FE53A-487E-494C-B775-58FC9D52758D}"/>
    <cellStyle name="Note 2 4 2 3" xfId="2320" xr:uid="{B448571F-5E65-4FD6-BB4C-B34C1A6A7DA2}"/>
    <cellStyle name="Note 2 4 2 3 2" xfId="5462" xr:uid="{5CA9EDB7-F297-4589-B99E-FF1D42796F67}"/>
    <cellStyle name="Note 2 4 2 3 3" xfId="6867" xr:uid="{BD43C1F1-9346-4E95-A135-0BF52C25DD14}"/>
    <cellStyle name="Note 2 4 2 3 4" xfId="7008" xr:uid="{9B912383-4439-414F-A71E-CA2417070506}"/>
    <cellStyle name="Note 2 4 2 4" xfId="3297" xr:uid="{6D0F77FB-1372-4886-8A6A-B3E6D9574E2E}"/>
    <cellStyle name="Note 2 4 2 4 2" xfId="6264" xr:uid="{66FFC34B-1215-4745-A093-8CE4C680F8E3}"/>
    <cellStyle name="Note 2 4 2 4 3" xfId="7456" xr:uid="{3BEFE707-9C48-445D-9D8D-E57E657A740D}"/>
    <cellStyle name="Note 2 4 2 4 4" xfId="6729" xr:uid="{D04264B1-2BF1-4599-939E-3EE836779752}"/>
    <cellStyle name="Note 2 4 2 5" xfId="4439" xr:uid="{4F801BEF-1649-465C-841B-5283974C5CD0}"/>
    <cellStyle name="Note 2 4 2 6" xfId="6098" xr:uid="{0E672D19-6D7B-43A9-B5EB-446F4CE8DA3D}"/>
    <cellStyle name="Note 2 4 2 7" xfId="7896" xr:uid="{9353C727-A15E-4DF2-9E5B-FD6FE3E47EF3}"/>
    <cellStyle name="Note 2 4 3" xfId="975" xr:uid="{515A6B53-1A3E-4472-B129-05692AFE9F7B}"/>
    <cellStyle name="Note 2 4 3 2" xfId="2126" xr:uid="{9915EE17-DBA9-472B-901A-94E9010413B7}"/>
    <cellStyle name="Note 2 4 3 2 2" xfId="5268" xr:uid="{966CEF06-5B23-424A-8873-AC7739EF0B82}"/>
    <cellStyle name="Note 2 4 3 2 3" xfId="6747" xr:uid="{EEF44169-E2B7-428A-9B67-89030C447C23}"/>
    <cellStyle name="Note 2 4 3 2 4" xfId="6199" xr:uid="{6A594207-9E76-49DD-AF04-08569C5D2FBD}"/>
    <cellStyle name="Note 2 4 3 3" xfId="3089" xr:uid="{F2978A8A-7EAE-44DD-9D67-6A7EEB59A660}"/>
    <cellStyle name="Note 2 4 3 3 2" xfId="6110" xr:uid="{0D184794-271D-465B-A55B-B2236F5F2FA3}"/>
    <cellStyle name="Note 2 4 3 3 3" xfId="7327" xr:uid="{7B89C126-EF1E-425C-BBBE-5835E27D412B}"/>
    <cellStyle name="Note 2 4 3 3 4" xfId="6793" xr:uid="{686F89EA-6C13-458E-9A79-75056749E3C5}"/>
    <cellStyle name="Note 2 4 3 4" xfId="4286" xr:uid="{11D612E4-F5DC-4F52-803C-05F84AF2D927}"/>
    <cellStyle name="Note 2 4 3 5" xfId="6002" xr:uid="{DD55833B-87F9-4F9E-A8E2-CBB6725870D1}"/>
    <cellStyle name="Note 2 4 3 6" xfId="7216" xr:uid="{7F9A734B-1DF2-4542-9C4B-BABF689985D6}"/>
    <cellStyle name="Note 2 4 4" xfId="1521" xr:uid="{F378D678-1341-4563-BFCA-91871EC06E76}"/>
    <cellStyle name="Note 2 4 4 2" xfId="2631" xr:uid="{E1CD1485-81D6-4FA5-8048-4463A3294B5B}"/>
    <cellStyle name="Note 2 4 4 2 2" xfId="5772" xr:uid="{52E932D7-9D45-46FE-BFCD-5E5A1B9476DE}"/>
    <cellStyle name="Note 2 4 4 2 3" xfId="7053" xr:uid="{D658FF59-9386-4CE6-87FB-336690268330}"/>
    <cellStyle name="Note 2 4 4 2 4" xfId="7458" xr:uid="{97AC8555-FEA2-4219-87C3-9CF3A1800C29}"/>
    <cellStyle name="Note 2 4 4 3" xfId="3629" xr:uid="{3ACC1267-5B8B-426C-8C88-1D5E487C2078}"/>
    <cellStyle name="Note 2 4 4 3 2" xfId="6506" xr:uid="{9A4BA216-1119-4F04-AB9D-CA36CAE9A4E5}"/>
    <cellStyle name="Note 2 4 4 3 3" xfId="7651" xr:uid="{FA11676B-816B-4298-8C4B-05E2CF146EAF}"/>
    <cellStyle name="Note 2 4 4 3 4" xfId="8069" xr:uid="{0E0A3627-ABA4-421A-8B26-F968367786D2}"/>
    <cellStyle name="Note 2 4 4 4" xfId="4692" xr:uid="{29770B02-31C0-44CC-99D2-DAF92DF92C49}"/>
    <cellStyle name="Note 2 4 4 5" xfId="4342" xr:uid="{2EBB84E4-0AFD-4C67-9D26-A9672AF779F7}"/>
    <cellStyle name="Note 2 4 4 6" xfId="5941" xr:uid="{8D118557-6DC9-4F14-9E1A-57AAD7923077}"/>
    <cellStyle name="Note 2 4 5" xfId="1697" xr:uid="{224BA9B7-3BB6-4F6A-A860-ED87A0A94F35}"/>
    <cellStyle name="Note 2 4 5 2" xfId="4839" xr:uid="{B721C31D-55A2-4B4B-BE55-E31E74B40AA7}"/>
    <cellStyle name="Note 2 4 5 3" xfId="3960" xr:uid="{BC5805A5-B3EB-4D7F-9946-24852947616F}"/>
    <cellStyle name="Note 2 4 5 4" xfId="7671" xr:uid="{B9E41EC4-BC6D-4B89-BF00-9A975E3A2A81}"/>
    <cellStyle name="Note 2 4 6" xfId="1561" xr:uid="{E577B5FC-4B32-4A63-9406-51EACF63A974}"/>
    <cellStyle name="Note 2 4 6 2" xfId="4720" xr:uid="{EA3F0E04-8FDB-4396-B790-2CCBD518EF65}"/>
    <cellStyle name="Note 2 4 6 3" xfId="3864" xr:uid="{A583DA55-FA82-4CC6-A77D-3C0E0DAB6C0C}"/>
    <cellStyle name="Note 2 4 6 4" xfId="3850" xr:uid="{A022F1A2-1A9F-400A-A068-26E47FFA1EB9}"/>
    <cellStyle name="Note 2 4 7" xfId="3954" xr:uid="{A57C3521-C4B3-48F7-A14A-45026009E56A}"/>
    <cellStyle name="Note 2 4 8" xfId="3671" xr:uid="{724AA65C-417C-47B7-BE92-4AD3B53F84F0}"/>
    <cellStyle name="Note 2 4 9" xfId="7116" xr:uid="{B61CC74F-D493-4A92-9D22-4B47E764A85E}"/>
    <cellStyle name="Note 2 5" xfId="1138" xr:uid="{0ADFD9C1-6DE9-468D-8898-A56FC6817661}"/>
    <cellStyle name="Note 2 5 2" xfId="1537" xr:uid="{290FBA30-BDC3-4C61-9A6D-65CD0997241A}"/>
    <cellStyle name="Note 2 5 2 2" xfId="2645" xr:uid="{50CEA5E8-00C9-4A70-A6D4-16BF37DE7771}"/>
    <cellStyle name="Note 2 5 2 2 2" xfId="5786" xr:uid="{E3A53469-CEC9-481D-BE27-A34FCEE391BE}"/>
    <cellStyle name="Note 2 5 2 2 3" xfId="7060" xr:uid="{FF9DA636-C941-408C-B09B-FE85E7C8D6C1}"/>
    <cellStyle name="Note 2 5 2 2 4" xfId="4589" xr:uid="{90E0B077-F775-41AB-8338-2200B159ED4A}"/>
    <cellStyle name="Note 2 5 2 3" xfId="3645" xr:uid="{AA7E9C72-9E6C-4CE8-AF37-E002FEA16267}"/>
    <cellStyle name="Note 2 5 2 3 2" xfId="6521" xr:uid="{1C8880FB-B6D2-4C4B-B28F-F4D24DBA9218}"/>
    <cellStyle name="Note 2 5 2 3 3" xfId="7659" xr:uid="{AA1FB66D-11F9-4447-9FB8-31EA8057E293}"/>
    <cellStyle name="Note 2 5 2 3 4" xfId="8077" xr:uid="{5D01FB61-E993-480F-B497-856245B6F341}"/>
    <cellStyle name="Note 2 5 2 4" xfId="4703" xr:uid="{F01B9C8E-3E32-4729-8032-05CFDBFBE368}"/>
    <cellStyle name="Note 2 5 2 5" xfId="6310" xr:uid="{37B071C9-B19C-446A-A72E-90F5AEB79650}"/>
    <cellStyle name="Note 2 5 2 6" xfId="3875" xr:uid="{3E51AA26-9E31-4069-9974-B66052F8AA42}"/>
    <cellStyle name="Note 2 5 3" xfId="2278" xr:uid="{C7203789-3540-4D24-9558-615A77512676}"/>
    <cellStyle name="Note 2 5 3 2" xfId="5420" xr:uid="{C88F6004-A543-466D-8F2D-ED4E5AA50200}"/>
    <cellStyle name="Note 2 5 3 3" xfId="6837" xr:uid="{BD73842A-34A0-4FA1-B34A-7DCAC67FBB8F}"/>
    <cellStyle name="Note 2 5 3 4" xfId="7526" xr:uid="{199873A8-48AE-4894-B8C9-7D2926C3F1B4}"/>
    <cellStyle name="Note 2 5 4" xfId="3252" xr:uid="{A896ECC2-F6F5-4156-B610-7340B9045B2A}"/>
    <cellStyle name="Note 2 5 4 2" xfId="6231" xr:uid="{ACE921D3-85DD-4293-A536-0E9C0DB24459}"/>
    <cellStyle name="Note 2 5 4 3" xfId="7426" xr:uid="{1225C900-ABA4-4AE3-A055-F74952B1025B}"/>
    <cellStyle name="Note 2 5 4 4" xfId="4374" xr:uid="{0B39A12D-0FC7-4350-95C2-0739942847D8}"/>
    <cellStyle name="Note 2 5 5" xfId="4401" xr:uid="{23709C78-C8AA-494F-8D77-764FFF346B08}"/>
    <cellStyle name="Note 2 5 6" xfId="6071" xr:uid="{81E345E6-AE2A-4CC1-A15A-248ECC6CCFF4}"/>
    <cellStyle name="Note 2 5 7" xfId="7586" xr:uid="{C8C6758B-8261-4188-9830-8A8826E8047D}"/>
    <cellStyle name="Note 2 6" xfId="770" xr:uid="{B65DE376-DF58-425F-86CF-52FC4C7E826B}"/>
    <cellStyle name="Note 2 6 2" xfId="1934" xr:uid="{7957B7AF-1AEE-4457-A627-937E4B819F4C}"/>
    <cellStyle name="Note 2 6 2 2" xfId="5076" xr:uid="{A5D93DDE-379F-4650-9F1F-CCB5839E9505}"/>
    <cellStyle name="Note 2 6 2 3" xfId="6629" xr:uid="{7A114A95-B8E6-4590-B79C-E3A305FCB695}"/>
    <cellStyle name="Note 2 6 2 4" xfId="6535" xr:uid="{E6429EC1-9A3D-43FA-A3BD-2F5913796234}"/>
    <cellStyle name="Note 2 6 3" xfId="2884" xr:uid="{6B999900-3548-43C5-9FF8-403C344577FD}"/>
    <cellStyle name="Note 2 6 3 2" xfId="5966" xr:uid="{A9403DCD-1475-4826-9E95-DEB82CABB01E}"/>
    <cellStyle name="Note 2 6 3 3" xfId="7203" xr:uid="{99288C02-B954-44C3-A26F-73814B0835E7}"/>
    <cellStyle name="Note 2 6 3 4" xfId="7695" xr:uid="{8B71ABA9-FDDE-48DE-8809-EFA7C886C373}"/>
    <cellStyle name="Note 2 6 4" xfId="4135" xr:uid="{8E8F34E6-129B-4558-B2EC-B33E5C567B19}"/>
    <cellStyle name="Note 2 6 5" xfId="4249" xr:uid="{C2E95BE8-CB2A-43BC-BDF2-F86FA8F6D1A7}"/>
    <cellStyle name="Note 2 6 6" xfId="6269" xr:uid="{6E60F2F5-061F-4020-8E6E-E67F6B841D58}"/>
    <cellStyle name="Note 2 7" xfId="1367" xr:uid="{BA0C518E-13B2-4FE8-8CC0-9B064D19660F}"/>
    <cellStyle name="Note 2 7 2" xfId="2489" xr:uid="{0C7E6EB5-9132-403F-AE91-49AA17093A9B}"/>
    <cellStyle name="Note 2 7 2 2" xfId="5630" xr:uid="{1C6CE0C4-B65E-4257-A979-F60E1397780D}"/>
    <cellStyle name="Note 2 7 2 3" xfId="6963" xr:uid="{D350F51A-09A7-4784-AA92-F651B4C4A8E1}"/>
    <cellStyle name="Note 2 7 2 4" xfId="3853" xr:uid="{CF8380FF-C2D0-40D4-AA33-76287320DA8E}"/>
    <cellStyle name="Note 2 7 3" xfId="3475" xr:uid="{3C326B7B-5597-4402-BBF2-BD760E2E9CAE}"/>
    <cellStyle name="Note 2 7 3 2" xfId="6392" xr:uid="{BF88FB9B-814C-42D7-8F6A-1CBF9ACF708E}"/>
    <cellStyle name="Note 2 7 3 3" xfId="7551" xr:uid="{B83795CE-C9F6-4D42-AFCD-DF7D0E1F74AF}"/>
    <cellStyle name="Note 2 7 3 4" xfId="7286" xr:uid="{FEE6F563-0504-4746-90CC-80CCDC00115A}"/>
    <cellStyle name="Note 2 7 4" xfId="4569" xr:uid="{CEE6CBD2-141A-444F-8393-B62FE630B244}"/>
    <cellStyle name="Note 2 7 5" xfId="4014" xr:uid="{9E87736F-F975-4F5D-9FA4-5D99D46BDDFD}"/>
    <cellStyle name="Note 2 7 6" xfId="7063" xr:uid="{F916FAE9-58AA-4C0E-AD7C-2D2E2794D757}"/>
    <cellStyle name="Note 2 8" xfId="1598" xr:uid="{1F965CA6-06C8-4300-882C-7B5DE23FDB42}"/>
    <cellStyle name="Note 2 8 2" xfId="4747" xr:uid="{90AA75D7-A1C8-441B-95A2-9CDB1E72A2D0}"/>
    <cellStyle name="Note 2 8 3" xfId="3888" xr:uid="{CE508C44-ACDF-435F-ADD8-3208ED3920DC}"/>
    <cellStyle name="Note 2 8 4" xfId="6681" xr:uid="{54D9BD54-4F09-411C-A698-C49A4536BD7C}"/>
    <cellStyle name="Note 2 9" xfId="1650" xr:uid="{A64B8082-F316-43CB-B06C-BF6F2012B586}"/>
    <cellStyle name="Note 2 9 2" xfId="4795" xr:uid="{AF0D3BFC-234A-4756-9064-546C5E6AB057}"/>
    <cellStyle name="Note 2 9 3" xfId="3704" xr:uid="{D02E9C3F-99D0-4764-9145-37B40C320203}"/>
    <cellStyle name="Note 2 9 4" xfId="7332" xr:uid="{7BF7BB0C-7F7D-473C-AA71-231856F4F12C}"/>
    <cellStyle name="Note 3" xfId="230" xr:uid="{7C67AE82-7349-46E1-9875-BC9B43D32928}"/>
    <cellStyle name="Note 3 10" xfId="3798" xr:uid="{86E4C48D-38E8-45F7-97AE-FFFC3A4DDD93}"/>
    <cellStyle name="Note 3 11" xfId="4583" xr:uid="{A7608C95-E893-4272-87C2-5D186582F5F1}"/>
    <cellStyle name="Note 3 12" xfId="7754" xr:uid="{684EB143-61D7-4C9C-ADFF-371FD86E3B64}"/>
    <cellStyle name="Note 3 2" xfId="583" xr:uid="{EB61B64E-98C1-47A8-B9CD-6E88FDA49191}"/>
    <cellStyle name="Note 3 2 2" xfId="1258" xr:uid="{53AFEE0A-2A4C-4DD5-B723-75B58E6E57EB}"/>
    <cellStyle name="Note 3 2 2 2" xfId="1398" xr:uid="{071F9D99-CBA9-4262-B538-263E1C9A9D03}"/>
    <cellStyle name="Note 3 2 2 2 2" xfId="2518" xr:uid="{E6531526-ACFC-453C-9ED4-14632F3D26C9}"/>
    <cellStyle name="Note 3 2 2 2 2 2" xfId="5659" xr:uid="{3E28955A-860C-4C06-B565-9D44957080CE}"/>
    <cellStyle name="Note 3 2 2 2 2 3" xfId="6982" xr:uid="{72B323C0-EAA1-4C0D-926C-B54318532777}"/>
    <cellStyle name="Note 3 2 2 2 2 4" xfId="7369" xr:uid="{C3593A4F-B216-4B5E-BD67-C621F24BF92F}"/>
    <cellStyle name="Note 3 2 2 2 3" xfId="3506" xr:uid="{FFAC9B5C-E18A-4974-AB40-29ABBB3346BD}"/>
    <cellStyle name="Note 3 2 2 2 3 2" xfId="6413" xr:uid="{D69CFBDD-5ECF-4BF2-A418-EA996A0F8F7F}"/>
    <cellStyle name="Note 3 2 2 2 3 3" xfId="7571" xr:uid="{352C5D95-ED41-47E8-89C1-8A07F978971D}"/>
    <cellStyle name="Note 3 2 2 2 3 4" xfId="5827" xr:uid="{556F426B-EB43-49E2-A75F-B13E7937A0FA}"/>
    <cellStyle name="Note 3 2 2 2 4" xfId="4591" xr:uid="{29C143B1-CC6B-4BDD-B5AE-AC583F9DCE1F}"/>
    <cellStyle name="Note 3 2 2 2 5" xfId="4034" xr:uid="{F8774FA1-AA6A-4CCA-92E7-62D77C5CB529}"/>
    <cellStyle name="Note 3 2 2 2 6" xfId="6916" xr:uid="{C265F662-57BE-479F-8955-16D1AC59723A}"/>
    <cellStyle name="Note 3 2 2 3" xfId="2385" xr:uid="{F83C384D-AD9D-4C37-93D0-43DC2C7381AC}"/>
    <cellStyle name="Note 3 2 2 3 2" xfId="5527" xr:uid="{77F1E28D-77E0-4C0D-9621-092A444C6341}"/>
    <cellStyle name="Note 3 2 2 3 3" xfId="6902" xr:uid="{1708E422-0C8E-4CA5-BED5-ED5F60F6E704}"/>
    <cellStyle name="Note 3 2 2 3 4" xfId="6933" xr:uid="{6FAF1E10-5A40-41D8-9A42-F26DF1BF9E50}"/>
    <cellStyle name="Note 3 2 2 4" xfId="3366" xr:uid="{DA65B7C6-9E1B-4499-8A1B-1322D23BE225}"/>
    <cellStyle name="Note 3 2 2 4 2" xfId="6318" xr:uid="{CFC20D83-BC1E-4F0E-8D2A-E986EC1C839E}"/>
    <cellStyle name="Note 3 2 2 4 3" xfId="7496" xr:uid="{F1F4FE97-39C1-42A1-BF5B-A053E428A243}"/>
    <cellStyle name="Note 3 2 2 4 4" xfId="6860" xr:uid="{8A01ADCF-F355-4CD8-914D-C31A8E6A92AF}"/>
    <cellStyle name="Note 3 2 2 5" xfId="4493" xr:uid="{2A1F2F08-4015-4C64-B1EC-3AB9FBD3A660}"/>
    <cellStyle name="Note 3 2 2 6" xfId="4504" xr:uid="{89D40786-4940-41CB-9D34-2692CA2F211B}"/>
    <cellStyle name="Note 3 2 2 7" xfId="6998" xr:uid="{D3620103-5969-47D8-BFA2-CF421D4711AB}"/>
    <cellStyle name="Note 3 2 3" xfId="1044" xr:uid="{1DDC1AFA-833A-4731-85A4-E0DB3BE546E4}"/>
    <cellStyle name="Note 3 2 3 2" xfId="2191" xr:uid="{3CAC4B81-B4C3-4716-A8A2-BD65C39F05D3}"/>
    <cellStyle name="Note 3 2 3 2 2" xfId="5333" xr:uid="{FB736783-6E3D-4535-B190-D3646E7B1F00}"/>
    <cellStyle name="Note 3 2 3 2 3" xfId="6787" xr:uid="{9CE916A3-F1CB-4163-9465-D596ED1DC89A}"/>
    <cellStyle name="Note 3 2 3 2 4" xfId="6270" xr:uid="{D4089AE8-A3EA-4117-9005-F69BA9540F47}"/>
    <cellStyle name="Note 3 2 3 3" xfId="3158" xr:uid="{746E0314-23D1-44D1-BA81-DED1C11651E4}"/>
    <cellStyle name="Note 3 2 3 3 2" xfId="6163" xr:uid="{5269F8C1-66FF-4B7C-90A9-ABFBFD457EDE}"/>
    <cellStyle name="Note 3 2 3 3 3" xfId="7372" xr:uid="{2AF44E4A-6C7B-4721-A1F2-009F19047C83}"/>
    <cellStyle name="Note 3 2 3 3 4" xfId="7932" xr:uid="{67C35108-BF2C-4045-A653-E8F48DA891E0}"/>
    <cellStyle name="Note 3 2 3 4" xfId="4333" xr:uid="{34E8B090-120A-4F6D-AEA2-05770961DEE5}"/>
    <cellStyle name="Note 3 2 3 5" xfId="4808" xr:uid="{631B83F9-395A-4DD2-943B-D2C9C0589AF3}"/>
    <cellStyle name="Note 3 2 3 6" xfId="6942" xr:uid="{B8A6265E-5688-40AA-8445-44A8B72762A2}"/>
    <cellStyle name="Note 3 2 4" xfId="885" xr:uid="{630E7D60-014F-4A8A-867E-E668C28129C4}"/>
    <cellStyle name="Note 3 2 4 2" xfId="2042" xr:uid="{C5986399-C23D-4CE6-90FA-3CDDD9C4DD0D}"/>
    <cellStyle name="Note 3 2 4 2 2" xfId="5184" xr:uid="{0B9BB15B-F89A-4C74-ACC3-E79A3E429F97}"/>
    <cellStyle name="Note 3 2 4 2 3" xfId="6695" xr:uid="{006A7E96-167D-4049-A844-B93BACF75CD3}"/>
    <cellStyle name="Note 3 2 4 2 4" xfId="6914" xr:uid="{FEFD35E2-6DD6-4329-953C-DCDCC4B56C5E}"/>
    <cellStyle name="Note 3 2 4 3" xfId="2999" xr:uid="{B40FF01A-D127-4455-A9EF-FD15FB5261A9}"/>
    <cellStyle name="Note 3 2 4 3 2" xfId="6041" xr:uid="{59D534CB-8C58-4FC7-8B8D-845D17427020}"/>
    <cellStyle name="Note 3 2 4 3 3" xfId="7275" xr:uid="{8828795D-74AF-47C1-A2D6-D9619BF424BB}"/>
    <cellStyle name="Note 3 2 4 3 4" xfId="6024" xr:uid="{A9237DCA-382D-418C-B030-1DBAB105D9AC}"/>
    <cellStyle name="Note 3 2 4 4" xfId="4220" xr:uid="{385283EA-9DE9-4A66-AF00-2A7B3AB1ADC5}"/>
    <cellStyle name="Note 3 2 4 5" xfId="6099" xr:uid="{1E5ACA54-EF9F-492A-B045-89C649696271}"/>
    <cellStyle name="Note 3 2 4 6" xfId="6036" xr:uid="{72AD7A05-0398-478E-8BBD-5A0B3E057B78}"/>
    <cellStyle name="Note 3 2 5" xfId="1763" xr:uid="{9E3D2684-A574-48D5-A184-9A653A83C8F8}"/>
    <cellStyle name="Note 3 2 5 2" xfId="4905" xr:uid="{4CC78BA5-B9C2-4544-A413-7DD17DB5BFAD}"/>
    <cellStyle name="Note 3 2 5 3" xfId="3879" xr:uid="{8C29C6D1-4620-4977-BDC7-CDBACAD5B889}"/>
    <cellStyle name="Note 3 2 5 4" xfId="7822" xr:uid="{F2705C73-252E-413F-90E9-3CE30F020B10}"/>
    <cellStyle name="Note 3 2 6" xfId="2702" xr:uid="{9A947A70-D821-4636-AA1D-583CB9719B94}"/>
    <cellStyle name="Note 3 2 6 2" xfId="5835" xr:uid="{7F0A53DD-E541-4171-9538-5FCB3B3CDD67}"/>
    <cellStyle name="Note 3 2 6 3" xfId="7089" xr:uid="{C8436E30-EDFD-4696-94EF-B8AECE3B471A}"/>
    <cellStyle name="Note 3 2 6 4" xfId="6198" xr:uid="{10C81ECD-5BEF-4043-AAAD-F8611006DA98}"/>
    <cellStyle name="Note 3 2 7" xfId="4004" xr:uid="{3D32E599-52D9-4BE7-ADC9-E3F708051480}"/>
    <cellStyle name="Note 3 2 8" xfId="4429" xr:uid="{6EF9296E-1D96-44C0-9D55-84397C4782E6}"/>
    <cellStyle name="Note 3 2 9" xfId="4652" xr:uid="{6FD39017-F104-4F89-AB50-5ACA609CD140}"/>
    <cellStyle name="Note 3 3" xfId="549" xr:uid="{DE2276B4-F43F-479E-9D05-34D2BBC343D6}"/>
    <cellStyle name="Note 3 3 2" xfId="1224" xr:uid="{91869B93-7BFF-4489-843B-A434DF24F324}"/>
    <cellStyle name="Note 3 3 2 2" xfId="933" xr:uid="{4318607E-E654-4968-BC2C-0641B761255B}"/>
    <cellStyle name="Note 3 3 2 2 2" xfId="2087" xr:uid="{3E68E713-3377-4CAE-A28A-ACC685D58055}"/>
    <cellStyle name="Note 3 3 2 2 2 2" xfId="5229" xr:uid="{3335FCC3-B066-43E4-AB4A-B65FAD561BED}"/>
    <cellStyle name="Note 3 3 2 2 2 3" xfId="6723" xr:uid="{89246B2A-C65A-43BC-B404-71EB23D0CD12}"/>
    <cellStyle name="Note 3 3 2 2 2 4" xfId="7893" xr:uid="{E750B005-2F82-4769-ABF6-5F539FF07498}"/>
    <cellStyle name="Note 3 3 2 2 3" xfId="3047" xr:uid="{8C28F37D-B806-4760-BCBA-0529298C873B}"/>
    <cellStyle name="Note 3 3 2 2 3 2" xfId="6080" xr:uid="{E0DE04CC-09D7-4922-9812-9182CDCCA4A1}"/>
    <cellStyle name="Note 3 3 2 2 3 3" xfId="7302" xr:uid="{51850541-5F1C-4A56-A1BB-34F529418C2A}"/>
    <cellStyle name="Note 3 3 2 2 3 4" xfId="7815" xr:uid="{8094B32E-10CF-473F-B065-293B971F46C1}"/>
    <cellStyle name="Note 3 3 2 2 4" xfId="4256" xr:uid="{117E7844-51D4-4EE8-8480-7187B1D14DF9}"/>
    <cellStyle name="Note 3 3 2 2 5" xfId="6215" xr:uid="{071F6C52-745E-4C69-9EAA-035207BA0973}"/>
    <cellStyle name="Note 3 3 2 2 6" xfId="7564" xr:uid="{1A678C2E-F7C2-451C-89C8-CCC4EDBA3991}"/>
    <cellStyle name="Note 3 3 2 3" xfId="2352" xr:uid="{ABDF8E65-F8D6-4D08-AA26-70776C0AE002}"/>
    <cellStyle name="Note 3 3 2 3 2" xfId="5494" xr:uid="{4B1DABFC-1642-410A-BD3A-830BEB9038A4}"/>
    <cellStyle name="Note 3 3 2 3 3" xfId="6885" xr:uid="{49195C1C-BD77-4860-BAEF-35321A02328F}"/>
    <cellStyle name="Note 3 3 2 3 4" xfId="7781" xr:uid="{A5630D39-BE23-4EE8-A3D2-5958D26A6404}"/>
    <cellStyle name="Note 3 3 2 4" xfId="3332" xr:uid="{12B98E12-6368-45B1-9D11-F430EAC1CDCF}"/>
    <cellStyle name="Note 3 3 2 4 2" xfId="6291" xr:uid="{F480EDC9-10F5-43AE-AAB0-93A4C8D581B8}"/>
    <cellStyle name="Note 3 3 2 4 3" xfId="7474" xr:uid="{2A255819-E720-49BF-AF84-785448D07DC2}"/>
    <cellStyle name="Note 3 3 2 4 4" xfId="6657" xr:uid="{86951BD0-D351-44D1-B37C-F3A714167EB0}"/>
    <cellStyle name="Note 3 3 2 5" xfId="4467" xr:uid="{05514398-9B4F-45CD-85A8-3881122EFE7B}"/>
    <cellStyle name="Note 3 3 2 6" xfId="4089" xr:uid="{3BFF7CF0-5FF9-4B56-9F04-ACE4B4E8D42C}"/>
    <cellStyle name="Note 3 3 2 7" xfId="7878" xr:uid="{5DC28E8E-DC4A-4DD4-952F-C71C04ABBF50}"/>
    <cellStyle name="Note 3 3 3" xfId="1010" xr:uid="{DA94DA26-A68B-486D-BA05-6ACA6C57A832}"/>
    <cellStyle name="Note 3 3 3 2" xfId="2158" xr:uid="{01D38E27-FB64-4DCE-BB57-44DA660B3288}"/>
    <cellStyle name="Note 3 3 3 2 2" xfId="5300" xr:uid="{D8E06294-095D-4773-8CCE-1DD7A4084831}"/>
    <cellStyle name="Note 3 3 3 2 3" xfId="6766" xr:uid="{31E7F230-CEF1-434F-BC0E-1D695B5124CC}"/>
    <cellStyle name="Note 3 3 3 2 4" xfId="6155" xr:uid="{ADA1F46E-C5B4-47BF-9EA5-B29057647430}"/>
    <cellStyle name="Note 3 3 3 3" xfId="3124" xr:uid="{D6D7C708-F456-4ACE-AB41-F35CD8094F16}"/>
    <cellStyle name="Note 3 3 3 3 2" xfId="6138" xr:uid="{CD1B8648-82E8-4262-9C1D-97006C1F30D2}"/>
    <cellStyle name="Note 3 3 3 3 3" xfId="7351" xr:uid="{BCC793EF-761D-4D9F-80D7-A58F06BC61FE}"/>
    <cellStyle name="Note 3 3 3 3 4" xfId="6437" xr:uid="{3CF8B641-8583-4CC8-AF8B-5596166886F7}"/>
    <cellStyle name="Note 3 3 3 4" xfId="4313" xr:uid="{FB9632BD-DD4F-490E-837E-94AB851A354F}"/>
    <cellStyle name="Note 3 3 3 5" xfId="4756" xr:uid="{50A212D7-CAF6-420D-8CF0-8CAC6ED57964}"/>
    <cellStyle name="Note 3 3 3 6" xfId="5825" xr:uid="{D2CE5B35-720B-4FEB-98F6-98202830E4D9}"/>
    <cellStyle name="Note 3 3 4" xfId="1434" xr:uid="{1A6A4F06-8D2B-4126-8939-CD5727391C21}"/>
    <cellStyle name="Note 3 3 4 2" xfId="2551" xr:uid="{2F59ABAF-D080-4BF7-A2B9-6EE365FD5229}"/>
    <cellStyle name="Note 3 3 4 2 2" xfId="5692" xr:uid="{51558784-CCFD-461B-A4C8-1BE09C202073}"/>
    <cellStyle name="Note 3 3 4 2 3" xfId="6999" xr:uid="{1FCB05C2-D6C8-48FB-B878-16E0B948FB45}"/>
    <cellStyle name="Note 3 3 4 2 4" xfId="7742" xr:uid="{601168ED-3147-4C4C-95EC-C0017FC65F17}"/>
    <cellStyle name="Note 3 3 4 3" xfId="3542" xr:uid="{4277743C-50B9-4218-8832-BFAB90F0CFAB}"/>
    <cellStyle name="Note 3 3 4 3 2" xfId="6438" xr:uid="{E584C25A-CECD-4FB8-AF0D-D653110D6054}"/>
    <cellStyle name="Note 3 3 4 3 3" xfId="7593" xr:uid="{BF800229-3703-441B-AC46-73B2C9261B6E}"/>
    <cellStyle name="Note 3 3 4 3 4" xfId="7316" xr:uid="{28CA8F2C-B6D7-4938-8F8E-BB650FEC9C9F}"/>
    <cellStyle name="Note 3 3 4 4" xfId="4621" xr:uid="{4FA5914C-EDE3-475F-B509-9A6A859C89C7}"/>
    <cellStyle name="Note 3 3 4 5" xfId="3901" xr:uid="{4DEECBC5-C150-41A4-966F-DA6EA10DFD52}"/>
    <cellStyle name="Note 3 3 4 6" xfId="3924" xr:uid="{7BCDE1E9-B5CC-47C9-AA8A-905B81234267}"/>
    <cellStyle name="Note 3 3 5" xfId="1730" xr:uid="{149BAE4B-B94B-4113-95B9-BDD9CA836CDD}"/>
    <cellStyle name="Note 3 3 5 2" xfId="4872" xr:uid="{E4719E61-313E-4ED1-8143-169949F73C9D}"/>
    <cellStyle name="Note 3 3 5 3" xfId="4278" xr:uid="{EE7CDE47-A927-42C9-9DD8-D6055A41DA16}"/>
    <cellStyle name="Note 3 3 5 4" xfId="6971" xr:uid="{01B53324-BB25-40D3-A918-129D727AD6E3}"/>
    <cellStyle name="Note 3 3 6" xfId="2668" xr:uid="{9532EAA4-EC77-4191-94EC-FB6C9D8AB541}"/>
    <cellStyle name="Note 3 3 6 2" xfId="5809" xr:uid="{6DA7476D-D196-43D9-B8E8-9645A41D860C}"/>
    <cellStyle name="Note 3 3 6 3" xfId="7067" xr:uid="{9933289E-29A1-489F-8DA2-34B66586745C}"/>
    <cellStyle name="Note 3 3 6 4" xfId="7960" xr:uid="{164C72E8-8A06-4A8F-985A-FD6DE37B02F0}"/>
    <cellStyle name="Note 3 3 7" xfId="3979" xr:uid="{512B890A-1D6A-424E-AF0B-4E44BB11F575}"/>
    <cellStyle name="Note 3 3 8" xfId="4731" xr:uid="{B6907EA2-E842-4FB7-B3AC-060886E3C334}"/>
    <cellStyle name="Note 3 3 9" xfId="7970" xr:uid="{C9E147AE-FFBE-4425-A0B8-79715DD01C79}"/>
    <cellStyle name="Note 3 4" xfId="567" xr:uid="{74F2C6F7-B0CF-49B0-92E2-EF752BF78B92}"/>
    <cellStyle name="Note 3 4 2" xfId="1242" xr:uid="{125BDDF5-9E4A-4C47-AFFB-2A352363E467}"/>
    <cellStyle name="Note 3 4 2 2" xfId="721" xr:uid="{550F9FF3-5243-4D11-96D2-DD04AFDC88C0}"/>
    <cellStyle name="Note 3 4 2 2 2" xfId="1890" xr:uid="{B3FCBFA9-2163-4BDC-B052-DA6A251C6F85}"/>
    <cellStyle name="Note 3 4 2 2 2 2" xfId="5032" xr:uid="{3426F160-CBE5-49F8-8A27-E070933CAD3C}"/>
    <cellStyle name="Note 3 4 2 2 2 3" xfId="6595" xr:uid="{1069D584-3C24-4AA5-9E66-D3138FC6D871}"/>
    <cellStyle name="Note 3 4 2 2 2 4" xfId="7918" xr:uid="{02632132-455A-4EDF-8220-120C4CB1D55A}"/>
    <cellStyle name="Note 3 4 2 2 3" xfId="2835" xr:uid="{2266BBA4-E039-4C3C-BD76-4BFA1096B77D}"/>
    <cellStyle name="Note 3 4 2 2 3 2" xfId="5927" xr:uid="{0011A858-56EE-4B11-90FD-DA47542AB1D8}"/>
    <cellStyle name="Note 3 4 2 2 3 3" xfId="7172" xr:uid="{3DFCF253-398C-4D86-82F5-82399F560116}"/>
    <cellStyle name="Note 3 4 2 2 3 4" xfId="3940" xr:uid="{79CB425D-A844-4726-91FE-5B9889BA667C}"/>
    <cellStyle name="Note 3 4 2 2 4" xfId="4095" xr:uid="{377A46DD-0222-48B9-8610-93F0595EA99E}"/>
    <cellStyle name="Note 3 4 2 2 5" xfId="4711" xr:uid="{33399FAA-3CB5-4722-A933-6CDCFB62E188}"/>
    <cellStyle name="Note 3 4 2 2 6" xfId="6869" xr:uid="{45884FC7-2079-47A8-87EB-61F83F8ECEAD}"/>
    <cellStyle name="Note 3 4 2 3" xfId="2369" xr:uid="{7FC80622-4CFB-4C08-86A1-97086B050E49}"/>
    <cellStyle name="Note 3 4 2 3 2" xfId="5511" xr:uid="{9B27E4B4-8438-4622-A280-413A867138E4}"/>
    <cellStyle name="Note 3 4 2 3 3" xfId="6895" xr:uid="{6B85E24A-65C2-43B1-9D73-1194055054A2}"/>
    <cellStyle name="Note 3 4 2 3 4" xfId="6857" xr:uid="{836545B3-D770-4236-A262-C668C569F747}"/>
    <cellStyle name="Note 3 4 2 4" xfId="3350" xr:uid="{3D6B1C07-9F16-4587-9BAE-FEF09C234D7B}"/>
    <cellStyle name="Note 3 4 2 4 2" xfId="6307" xr:uid="{93486393-387D-4B34-9545-8975FD58B4E2}"/>
    <cellStyle name="Note 3 4 2 4 3" xfId="7486" xr:uid="{E6650B9F-4196-462B-BD67-D0D8A7CAE408}"/>
    <cellStyle name="Note 3 4 2 4 4" xfId="7326" xr:uid="{0D6C3DE5-9716-425B-8D08-AA14C9F90B60}"/>
    <cellStyle name="Note 3 4 2 5" xfId="4482" xr:uid="{864EFC10-27B7-45FA-B655-A08C4F62722C}"/>
    <cellStyle name="Note 3 4 2 6" xfId="4668" xr:uid="{B3EA5DA7-90F3-4FE9-85F2-B268D0BD52E9}"/>
    <cellStyle name="Note 3 4 2 7" xfId="7968" xr:uid="{1018C66B-5509-41FB-BC08-D2FB24A610D2}"/>
    <cellStyle name="Note 3 4 3" xfId="1028" xr:uid="{97CB05D8-C208-4E24-A553-46D2C91DC5BB}"/>
    <cellStyle name="Note 3 4 3 2" xfId="2175" xr:uid="{4C215A13-076D-4000-B808-E393C3BF4035}"/>
    <cellStyle name="Note 3 4 3 2 2" xfId="5317" xr:uid="{326A366E-A3DB-4C5A-B0F6-3AB9A6667AE6}"/>
    <cellStyle name="Note 3 4 3 2 3" xfId="6777" xr:uid="{529CDFE0-9FB7-4828-A0B3-549AA6D85E2F}"/>
    <cellStyle name="Note 3 4 3 2 4" xfId="7689" xr:uid="{73549298-6621-4E21-924C-6891A984AB7F}"/>
    <cellStyle name="Note 3 4 3 3" xfId="3142" xr:uid="{A164F423-B944-4BEE-B68A-251474432755}"/>
    <cellStyle name="Note 3 4 3 3 2" xfId="6153" xr:uid="{86865C7F-5C6C-4F6D-A279-25114A76E580}"/>
    <cellStyle name="Note 3 4 3 3 3" xfId="7364" xr:uid="{5686C213-CE15-4CAF-877F-F87F3E4DE670}"/>
    <cellStyle name="Note 3 4 3 3 4" xfId="7768" xr:uid="{74AD2317-4A51-4E53-AB34-CA72F283D81F}"/>
    <cellStyle name="Note 3 4 3 4" xfId="4325" xr:uid="{4D0ED8BE-C61A-43D4-B9B8-660B2F37A0C2}"/>
    <cellStyle name="Note 3 4 3 5" xfId="4153" xr:uid="{D5F46A79-625E-4AFD-AD10-B25CD8A4968E}"/>
    <cellStyle name="Note 3 4 3 6" xfId="7083" xr:uid="{86660687-8D64-4044-9F07-F3AB529F6A25}"/>
    <cellStyle name="Note 3 4 4" xfId="768" xr:uid="{5A471A2F-DDC3-426A-B8DF-4FFDB010A1BA}"/>
    <cellStyle name="Note 3 4 4 2" xfId="1932" xr:uid="{6BF84BFC-028D-4651-AB3B-7C3A234BDCCD}"/>
    <cellStyle name="Note 3 4 4 2 2" xfId="5074" xr:uid="{68E83548-D9D1-408F-BE40-0117E01FD467}"/>
    <cellStyle name="Note 3 4 4 2 3" xfId="6627" xr:uid="{E1DAC6C1-F86C-4624-8AA4-0031EF614732}"/>
    <cellStyle name="Note 3 4 4 2 4" xfId="7881" xr:uid="{59D02090-3B81-4393-BA3E-CF8A7AE001F8}"/>
    <cellStyle name="Note 3 4 4 3" xfId="2882" xr:uid="{2C63D6ED-188F-495F-A1D4-9C5CD799A7E6}"/>
    <cellStyle name="Note 3 4 4 3 2" xfId="5964" xr:uid="{F5EC36AB-F631-4544-BF71-6513D02BFC46}"/>
    <cellStyle name="Note 3 4 4 3 3" xfId="7202" xr:uid="{DB7F6EBA-3C68-4AB5-B79E-44EDD6C764F0}"/>
    <cellStyle name="Note 3 4 4 3 4" xfId="4562" xr:uid="{8B7F6D6B-AD5A-4507-9548-C86930081D81}"/>
    <cellStyle name="Note 3 4 4 4" xfId="4134" xr:uid="{203EF9B5-EF69-4172-B655-8BA85AC29B38}"/>
    <cellStyle name="Note 3 4 4 5" xfId="4654" xr:uid="{5475DA43-C76C-4367-890E-A9ADB9110271}"/>
    <cellStyle name="Note 3 4 4 6" xfId="4178" xr:uid="{2B8FB4D3-37E9-4CAC-AAA9-7E1619C3C79B}"/>
    <cellStyle name="Note 3 4 5" xfId="1747" xr:uid="{D55DBE81-9BD1-422E-9CE7-A584D804BAC6}"/>
    <cellStyle name="Note 3 4 5 2" xfId="4889" xr:uid="{315B65CF-AD99-4C3B-BDB0-9317E341C94F}"/>
    <cellStyle name="Note 3 4 5 3" xfId="3688" xr:uid="{A5A67E00-225A-47FE-BB6D-D5084A63D9DA}"/>
    <cellStyle name="Note 3 4 5 4" xfId="6326" xr:uid="{863C2095-8AD1-4BF5-AFF9-5D5C68A435BA}"/>
    <cellStyle name="Note 3 4 6" xfId="2686" xr:uid="{A710EC78-D826-43FC-9C80-F9081FC3C7AA}"/>
    <cellStyle name="Note 3 4 6 2" xfId="5822" xr:uid="{5A52F646-E5A0-4EDC-BE60-6C4FDDFEEFCC}"/>
    <cellStyle name="Note 3 4 6 3" xfId="7081" xr:uid="{39BCDB49-CB12-4EDC-94DF-A8378323FF99}"/>
    <cellStyle name="Note 3 4 6 4" xfId="4740" xr:uid="{9936C7DF-3E7E-42D6-80F4-A8F19EB28246}"/>
    <cellStyle name="Note 3 4 7" xfId="3995" xr:uid="{558B92CB-595A-44E8-B697-D4248DFCF854}"/>
    <cellStyle name="Note 3 4 8" xfId="4454" xr:uid="{2C9FE167-77A4-43DE-B135-8E95E28C02F8}"/>
    <cellStyle name="Note 3 4 9" xfId="8052" xr:uid="{34EF8BEF-AE85-4C03-93DD-1354D6324663}"/>
    <cellStyle name="Note 3 5" xfId="1144" xr:uid="{3EA20571-F0F6-45B7-92BA-F7885B453F61}"/>
    <cellStyle name="Note 3 5 2" xfId="913" xr:uid="{36341453-6D57-4F32-B646-456FA3A3FAD0}"/>
    <cellStyle name="Note 3 5 2 2" xfId="2067" xr:uid="{D32E1753-8797-4F9A-8DC1-A65C58659D9C}"/>
    <cellStyle name="Note 3 5 2 2 2" xfId="5209" xr:uid="{86EAD0BF-3221-4435-93E2-CF5CC0C64F22}"/>
    <cellStyle name="Note 3 5 2 2 3" xfId="6714" xr:uid="{D3E2348A-290C-46E7-9D2B-6508B005FDBB}"/>
    <cellStyle name="Note 3 5 2 2 4" xfId="7757" xr:uid="{069F8B1B-B1D1-40CE-8D0D-E7A3D949E330}"/>
    <cellStyle name="Note 3 5 2 3" xfId="3027" xr:uid="{DE6789F2-2971-4560-99DB-367DA9D60D48}"/>
    <cellStyle name="Note 3 5 2 3 2" xfId="6064" xr:uid="{47B3A933-B836-405F-9103-7004C12C541B}"/>
    <cellStyle name="Note 3 5 2 3 3" xfId="7292" xr:uid="{8A280398-3A5C-495F-8E1F-E8D260240FFC}"/>
    <cellStyle name="Note 3 5 2 3 4" xfId="7493" xr:uid="{7B58859D-222A-438A-B368-EF37C6E24CF8}"/>
    <cellStyle name="Note 3 5 2 4" xfId="4242" xr:uid="{23022053-D724-47E2-AD89-A0474CF68150}"/>
    <cellStyle name="Note 3 5 2 5" xfId="3791" xr:uid="{8EA05E5C-77BF-4C68-BD04-DB1262FD3069}"/>
    <cellStyle name="Note 3 5 2 6" xfId="6150" xr:uid="{FACA2E33-CBAE-47D3-9533-9B167C6F64A1}"/>
    <cellStyle name="Note 3 5 3" xfId="2283" xr:uid="{DC539EFA-7EBB-4C13-BCB4-E839A5D136E0}"/>
    <cellStyle name="Note 3 5 3 2" xfId="5425" xr:uid="{77F6C9E3-02D5-473B-9DE5-FBB448FA8886}"/>
    <cellStyle name="Note 3 5 3 3" xfId="6842" xr:uid="{33430CA9-6042-4F80-B1D6-7A43AE049E84}"/>
    <cellStyle name="Note 3 5 3 4" xfId="6909" xr:uid="{D79A372D-36A4-4076-B091-CD99E48AA6A8}"/>
    <cellStyle name="Note 3 5 4" xfId="3258" xr:uid="{393B11A3-B60F-46EE-AD22-91708A928731}"/>
    <cellStyle name="Note 3 5 4 2" xfId="6237" xr:uid="{6B8F92A5-73C2-45C6-AFFD-9855514CEFA0}"/>
    <cellStyle name="Note 3 5 4 3" xfId="7432" xr:uid="{68E678C7-0510-4E99-8DCF-DB06F29B89B6}"/>
    <cellStyle name="Note 3 5 4 4" xfId="4157" xr:uid="{E7986391-0840-4C6D-AFF7-BC325E205627}"/>
    <cellStyle name="Note 3 5 5" xfId="4407" xr:uid="{EAE78142-2F98-41F4-A53B-C78F57A6C445}"/>
    <cellStyle name="Note 3 5 6" xfId="4629" xr:uid="{E7E5479B-98AA-4EBB-9A28-2AB8581A9A2D}"/>
    <cellStyle name="Note 3 5 7" xfId="3863" xr:uid="{A654DE8E-B908-4FC0-8332-C709A3E216A3}"/>
    <cellStyle name="Note 3 6" xfId="806" xr:uid="{06A7C9B5-37B4-41DC-8F81-3288C0F83A2F}"/>
    <cellStyle name="Note 3 6 2" xfId="1968" xr:uid="{A315B73D-F43C-4743-947E-BCF79FD5ACC8}"/>
    <cellStyle name="Note 3 6 2 2" xfId="5110" xr:uid="{BB0BE69F-ED47-469D-9311-7CEDCCF584ED}"/>
    <cellStyle name="Note 3 6 2 3" xfId="6650" xr:uid="{E1BBF9DD-2365-4D6F-A9E7-0681AB71E8A1}"/>
    <cellStyle name="Note 3 6 2 4" xfId="7792" xr:uid="{A5300DCB-1296-4DFF-BDA6-DB4F47548F05}"/>
    <cellStyle name="Note 3 6 3" xfId="2920" xr:uid="{38C56FE5-CAFA-4CBF-8F65-2195779748F8}"/>
    <cellStyle name="Note 3 6 3 2" xfId="5990" xr:uid="{15EAA309-C9F1-4E39-BACB-931B7155D7F4}"/>
    <cellStyle name="Note 3 6 3 3" xfId="7226" xr:uid="{21EB2B58-83C8-4081-AF30-9FF67912163E}"/>
    <cellStyle name="Note 3 6 3 4" xfId="4271" xr:uid="{26BB4F47-7D06-4360-B888-F4FA4D5F58D0}"/>
    <cellStyle name="Note 3 6 4" xfId="4163" xr:uid="{D9D5A695-2CCF-4DA1-84F4-8F69CA75B413}"/>
    <cellStyle name="Note 3 6 5" xfId="6375" xr:uid="{15BF5BB2-6857-43EB-B924-8191DD0203F7}"/>
    <cellStyle name="Note 3 6 6" xfId="4064" xr:uid="{540FA93D-87DA-4D5E-A467-1AB5AD59EC8C}"/>
    <cellStyle name="Note 3 7" xfId="1365" xr:uid="{84FFC70A-011A-432C-808A-4C70B7120AF2}"/>
    <cellStyle name="Note 3 7 2" xfId="2487" xr:uid="{68DCBF0D-61FA-4418-A4EC-D62687881965}"/>
    <cellStyle name="Note 3 7 2 2" xfId="5628" xr:uid="{14C6B82E-BE48-4AB0-993D-6358F6AA1AA9}"/>
    <cellStyle name="Note 3 7 2 3" xfId="6961" xr:uid="{29F5E4D2-81D8-48C2-9B72-81E3D051848E}"/>
    <cellStyle name="Note 3 7 2 4" xfId="3751" xr:uid="{47FDE4BC-AAE7-498A-AC5D-4744ACACDC60}"/>
    <cellStyle name="Note 3 7 3" xfId="3473" xr:uid="{90FDC099-569D-4A3C-BDF1-36E490E4ED2D}"/>
    <cellStyle name="Note 3 7 3 2" xfId="6390" xr:uid="{F32E287A-32C1-4ABE-A77B-7F1A69EAE647}"/>
    <cellStyle name="Note 3 7 3 3" xfId="7549" xr:uid="{1B61544F-1DB3-4524-8ECD-209DE99B27F6}"/>
    <cellStyle name="Note 3 7 3 4" xfId="4388" xr:uid="{BB52FBBA-49C3-41DC-9A0F-B7CDCFF63581}"/>
    <cellStyle name="Note 3 7 4" xfId="4567" xr:uid="{1FF725E5-7209-4F74-A4D8-901E7871A3E9}"/>
    <cellStyle name="Note 3 7 5" xfId="4265" xr:uid="{06E133A7-22F6-4826-A9E8-3CA4F678D602}"/>
    <cellStyle name="Note 3 7 6" xfId="7235" xr:uid="{1F521D49-453D-4D00-B651-EF5B56CB4189}"/>
    <cellStyle name="Note 3 8" xfId="1616" xr:uid="{1CC2847E-6FE9-4515-85DE-2D14E8CCAA58}"/>
    <cellStyle name="Note 3 8 2" xfId="4763" xr:uid="{15CF3031-F754-4527-83E4-E72C9C6D3C42}"/>
    <cellStyle name="Note 3 8 3" xfId="6513" xr:uid="{9360A702-0A3A-4EEC-B2A0-DD4493C4E6F1}"/>
    <cellStyle name="Note 3 8 4" xfId="7726" xr:uid="{D2E6669D-32CE-4450-B38C-BCE845755FB4}"/>
    <cellStyle name="Note 3 9" xfId="1679" xr:uid="{D0D04C73-8973-4673-AD0A-953CC93D78D5}"/>
    <cellStyle name="Note 3 9 2" xfId="4821" xr:uid="{3FEAE55D-E28F-4630-97E7-4F6D4B5E1DB6}"/>
    <cellStyle name="Note 3 9 3" xfId="3695" xr:uid="{D6BE3931-7828-411E-8684-CFD0EDE577D5}"/>
    <cellStyle name="Note 3 9 4" xfId="7415" xr:uid="{6C656DB8-04E1-451A-BB50-E713049C9FFB}"/>
    <cellStyle name="Notiz" xfId="160" xr:uid="{A44B4BCA-9E3B-4EF6-8886-6347FFC9CD6F}"/>
    <cellStyle name="Notiz 10" xfId="3761" xr:uid="{D0A03800-FAD5-4524-ABCF-83FB47172F37}"/>
    <cellStyle name="Notiz 11" xfId="3953" xr:uid="{444B58AD-4F7C-4719-BC77-A2DA18873A00}"/>
    <cellStyle name="Notiz 12" xfId="7871" xr:uid="{EBB0A165-8BCB-43FB-A193-B94E1465DE91}"/>
    <cellStyle name="Notiz 2" xfId="556" xr:uid="{E14A18D1-11CA-4903-BC85-CB744894AFC1}"/>
    <cellStyle name="Notiz 2 2" xfId="1231" xr:uid="{1CFA025A-2B84-42B1-A03C-A2A07FA4AB55}"/>
    <cellStyle name="Notiz 2 2 2" xfId="761" xr:uid="{34FBB02E-7338-44E2-A10D-4FA1429B9EA4}"/>
    <cellStyle name="Notiz 2 2 2 2" xfId="1926" xr:uid="{597721B8-49F5-4A30-93C8-F5EDDFEB58E1}"/>
    <cellStyle name="Notiz 2 2 2 2 2" xfId="5068" xr:uid="{5F967776-1E11-4BB4-8DA4-5471AD490F75}"/>
    <cellStyle name="Notiz 2 2 2 2 3" xfId="6623" xr:uid="{6B7DB3BE-FD49-443D-B9F3-8C538E732803}"/>
    <cellStyle name="Notiz 2 2 2 2 4" xfId="4295" xr:uid="{738D46C9-8B8A-4110-9ADD-6B8A35268B97}"/>
    <cellStyle name="Notiz 2 2 2 3" xfId="2875" xr:uid="{32579AC0-F9AB-49B4-906C-8A586EE36B50}"/>
    <cellStyle name="Notiz 2 2 2 3 2" xfId="5958" xr:uid="{94C5968B-2862-4EE8-B560-A80C3590DEF1}"/>
    <cellStyle name="Notiz 2 2 2 3 3" xfId="7198" xr:uid="{C3B19CAD-F42E-4573-A35F-49DEDF9368C4}"/>
    <cellStyle name="Notiz 2 2 2 3 4" xfId="7998" xr:uid="{72994A8B-D316-49E3-A372-A2C7187B39D1}"/>
    <cellStyle name="Notiz 2 2 2 4" xfId="4128" xr:uid="{AAF2E913-EE3C-4651-BA78-C2B32EB65693}"/>
    <cellStyle name="Notiz 2 2 2 5" xfId="6067" xr:uid="{DE3D8F9F-7439-4E94-B9F6-DB3562B7C207}"/>
    <cellStyle name="Notiz 2 2 2 6" xfId="5055" xr:uid="{B5FE2358-E801-4E44-A657-1199A6CC07E6}"/>
    <cellStyle name="Notiz 2 2 3" xfId="2359" xr:uid="{7AE32E11-32E5-4268-A4CE-1367CA6A1C77}"/>
    <cellStyle name="Notiz 2 2 3 2" xfId="5501" xr:uid="{BB7A9020-C0EA-4033-ABEB-254A6434EDEB}"/>
    <cellStyle name="Notiz 2 2 3 3" xfId="6889" xr:uid="{D42EC330-9780-4A1D-89FA-9E50048B3AB4}"/>
    <cellStyle name="Notiz 2 2 3 4" xfId="5997" xr:uid="{A993D61B-5040-43E0-8007-3E46452480D2}"/>
    <cellStyle name="Notiz 2 2 4" xfId="3339" xr:uid="{701B0C7B-590F-4ED2-92D7-625CFB30B7D4}"/>
    <cellStyle name="Notiz 2 2 4 2" xfId="6298" xr:uid="{8D8C5040-6346-4978-BEAA-5FF9E28F22DE}"/>
    <cellStyle name="Notiz 2 2 4 3" xfId="7479" xr:uid="{01EAC975-51AA-4E6A-8390-F66A4F491CCE}"/>
    <cellStyle name="Notiz 2 2 4 4" xfId="7365" xr:uid="{D68A4068-AD60-4487-8063-DBAABF87A6AA}"/>
    <cellStyle name="Notiz 2 2 5" xfId="4472" xr:uid="{9E1FA11B-A510-4A5D-A952-3055880209A3}"/>
    <cellStyle name="Notiz 2 2 6" xfId="6400" xr:uid="{1AC886DB-22B2-4BC8-B8CE-128A91CF834F}"/>
    <cellStyle name="Notiz 2 2 7" xfId="6158" xr:uid="{7B0FFA66-B887-486E-98FA-F811493D37F0}"/>
    <cellStyle name="Notiz 2 3" xfId="1017" xr:uid="{91F9B359-D085-4C4E-9988-0AD9033F5D9B}"/>
    <cellStyle name="Notiz 2 3 2" xfId="2165" xr:uid="{FCD42E0F-AC25-4433-8E8B-37EC8AA98432}"/>
    <cellStyle name="Notiz 2 3 2 2" xfId="5307" xr:uid="{44462B1F-9892-4B88-B04C-146EBBF58DDC}"/>
    <cellStyle name="Notiz 2 3 2 3" xfId="6770" xr:uid="{0101249B-D7E2-4B2B-BCF0-66BE191ABD59}"/>
    <cellStyle name="Notiz 2 3 2 4" xfId="4289" xr:uid="{747B6375-D196-4596-96E5-C8F8797B825D}"/>
    <cellStyle name="Notiz 2 3 3" xfId="3131" xr:uid="{0115A680-587A-4589-8931-63BC99F73383}"/>
    <cellStyle name="Notiz 2 3 3 2" xfId="6143" xr:uid="{FFAB2534-0FC0-47DF-A7D5-146F484697F6}"/>
    <cellStyle name="Notiz 2 3 3 3" xfId="7355" xr:uid="{8FCF07B5-9EEE-4A43-A2F2-E4287605FA8A}"/>
    <cellStyle name="Notiz 2 3 3 4" xfId="3773" xr:uid="{E845F7CD-1980-4DC7-AF39-D684A34F266E}"/>
    <cellStyle name="Notiz 2 3 4" xfId="4318" xr:uid="{48351778-9B51-4059-B3EB-E88CA3B5C319}"/>
    <cellStyle name="Notiz 2 3 5" xfId="4106" xr:uid="{00E9001F-BEB3-48C4-84B8-80203A0082B3}"/>
    <cellStyle name="Notiz 2 3 6" xfId="4431" xr:uid="{1C039E05-3982-4218-A18C-85905A13F3FD}"/>
    <cellStyle name="Notiz 2 4" xfId="1417" xr:uid="{C7D43FBC-1F09-4428-95DA-2AE0D0C52903}"/>
    <cellStyle name="Notiz 2 4 2" xfId="2536" xr:uid="{7CEA8613-907E-469F-B458-588C5D977CA6}"/>
    <cellStyle name="Notiz 2 4 2 2" xfId="5677" xr:uid="{EDDE9FB5-1D0A-4D15-B9EA-15E45510C396}"/>
    <cellStyle name="Notiz 2 4 2 3" xfId="6990" xr:uid="{3D96488C-F8B9-493F-90A3-E7C6AF261EAF}"/>
    <cellStyle name="Notiz 2 4 2 4" xfId="3877" xr:uid="{5CA3577D-AF14-474A-8BD9-9897236E5C0D}"/>
    <cellStyle name="Notiz 2 4 3" xfId="3525" xr:uid="{7EAD9030-ACD5-489D-B64A-AAC30FB13D50}"/>
    <cellStyle name="Notiz 2 4 3 2" xfId="6427" xr:uid="{43776EE7-B1D5-404C-97D7-F96DBA95BEA7}"/>
    <cellStyle name="Notiz 2 4 3 3" xfId="7582" xr:uid="{F91A1DA3-2D91-4A29-91DC-F7D6B17D31B8}"/>
    <cellStyle name="Notiz 2 4 3 4" xfId="7694" xr:uid="{71AC7530-BE3C-41D7-81D3-D398CF2BBF47}"/>
    <cellStyle name="Notiz 2 4 4" xfId="4607" xr:uid="{FBB13550-F36C-4000-A12F-81142D8CCCC0}"/>
    <cellStyle name="Notiz 2 4 5" xfId="4503" xr:uid="{817B0644-703C-4E0E-82A6-6B222F7B451F}"/>
    <cellStyle name="Notiz 2 4 6" xfId="7733" xr:uid="{5476C106-7B9C-4524-8841-E3F1516CAA5C}"/>
    <cellStyle name="Notiz 2 5" xfId="1737" xr:uid="{BC339948-149B-4878-ACFA-D514896C7E22}"/>
    <cellStyle name="Notiz 2 5 2" xfId="4879" xr:uid="{0C0AD092-2D80-4D3C-9A3A-97821B103CB4}"/>
    <cellStyle name="Notiz 2 5 3" xfId="3675" xr:uid="{BB86D98F-738A-4925-B211-8E1ABEB92946}"/>
    <cellStyle name="Notiz 2 5 4" xfId="5819" xr:uid="{3C9CDBB1-A44D-498B-9352-FFEED2B2FA45}"/>
    <cellStyle name="Notiz 2 6" xfId="2675" xr:uid="{DF081187-E2B2-4D5F-8494-F5051F2661FB}"/>
    <cellStyle name="Notiz 2 6 2" xfId="5813" xr:uid="{EA133FFF-AF24-4194-B324-F04D206B77BF}"/>
    <cellStyle name="Notiz 2 6 3" xfId="7074" xr:uid="{8FD34A40-5C0C-465E-8826-724C44137674}"/>
    <cellStyle name="Notiz 2 6 4" xfId="6825" xr:uid="{D9D40FAD-4541-49A6-BD28-4A1CC9EFD14E}"/>
    <cellStyle name="Notiz 2 7" xfId="3985" xr:uid="{9CF3D354-3DAD-4DF5-A6CC-68AADD0BB638}"/>
    <cellStyle name="Notiz 2 8" xfId="4673" xr:uid="{5EC4820B-E12F-46BA-ABEB-32C4744284A4}"/>
    <cellStyle name="Notiz 2 9" xfId="4343" xr:uid="{FE803A72-AC32-4C9C-97F6-71C64D3BDAF1}"/>
    <cellStyle name="Notiz 3" xfId="618" xr:uid="{C006D62E-7D0E-4922-8D71-86016ADFBDB0}"/>
    <cellStyle name="Notiz 3 2" xfId="1293" xr:uid="{F605B877-15F2-48C9-8741-1365E3F232A3}"/>
    <cellStyle name="Notiz 3 2 2" xfId="852" xr:uid="{374346A8-E1E1-4170-88E2-E49BB5CFB24C}"/>
    <cellStyle name="Notiz 3 2 2 2" xfId="2011" xr:uid="{CB82B4AA-D9F0-45BA-B2FF-3F4131BC1BC4}"/>
    <cellStyle name="Notiz 3 2 2 2 2" xfId="5153" xr:uid="{B201EBB6-1EE9-4B6A-A0F6-644A525D2DC2}"/>
    <cellStyle name="Notiz 3 2 2 2 3" xfId="6677" xr:uid="{33394D42-D18C-4305-81D9-D3A1AE825E53}"/>
    <cellStyle name="Notiz 3 2 2 2 4" xfId="7785" xr:uid="{6DE81E01-3F07-45C0-8C54-D452A1F201EE}"/>
    <cellStyle name="Notiz 3 2 2 3" xfId="2966" xr:uid="{9E9896E7-3BFB-4D58-B2BF-A5C7CF9A68C0}"/>
    <cellStyle name="Notiz 3 2 2 3 2" xfId="6019" xr:uid="{BC7ACBC2-8416-4316-AC0A-44BB6A1E07F8}"/>
    <cellStyle name="Notiz 3 2 2 3 3" xfId="7253" xr:uid="{25A5B23B-0529-4F1A-B87E-BA3B2D6D4AE1}"/>
    <cellStyle name="Notiz 3 2 2 3 4" xfId="7845" xr:uid="{BEF59A79-3C89-42D1-BF05-BD96095D6467}"/>
    <cellStyle name="Notiz 3 2 2 4" xfId="4197" xr:uid="{36D3CFF8-6E80-4FE7-9348-E4D96294B3EB}"/>
    <cellStyle name="Notiz 3 2 2 5" xfId="4020" xr:uid="{3C772881-EB9F-4EC8-8A59-2EFE3F091901}"/>
    <cellStyle name="Notiz 3 2 2 6" xfId="7760" xr:uid="{76725B35-7D02-4B6E-9BA6-303E71B89B9E}"/>
    <cellStyle name="Notiz 3 2 3" xfId="2419" xr:uid="{C34E8933-9435-402C-9C32-9C667F68B4F4}"/>
    <cellStyle name="Notiz 3 2 3 2" xfId="5561" xr:uid="{C33F1271-DBC3-4B83-8A60-3983BF464DDA}"/>
    <cellStyle name="Notiz 3 2 3 3" xfId="6921" xr:uid="{0C7BC49A-A82D-484F-AC92-E1D21E83CB18}"/>
    <cellStyle name="Notiz 3 2 3 4" xfId="7049" xr:uid="{0B5872E1-A1A6-4B23-97D1-1FACF03F9D54}"/>
    <cellStyle name="Notiz 3 2 4" xfId="3401" xr:uid="{52FB7934-481A-40CD-8017-2C344F9846E5}"/>
    <cellStyle name="Notiz 3 2 4 2" xfId="6343" xr:uid="{08296E99-E36C-4FE5-9958-06BD1DC01117}"/>
    <cellStyle name="Notiz 3 2 4 3" xfId="7514" xr:uid="{FDCF9058-E3DB-4758-80CD-F3B02A83D106}"/>
    <cellStyle name="Notiz 3 2 4 4" xfId="7190" xr:uid="{64A51A3C-E0D3-443C-81CD-59710C3E3E6B}"/>
    <cellStyle name="Notiz 3 2 5" xfId="4519" xr:uid="{66E679BF-477B-4539-B9FC-401ECEC39F6E}"/>
    <cellStyle name="Notiz 3 2 6" xfId="4620" xr:uid="{77644199-8954-4B18-8CD0-5ECE701A8BA9}"/>
    <cellStyle name="Notiz 3 2 7" xfId="5864" xr:uid="{CB1D4A93-6CA5-44B6-B6E1-47F0303E82C2}"/>
    <cellStyle name="Notiz 3 3" xfId="1079" xr:uid="{1223D6DF-0A5C-4DC9-B2EB-48A02DCAE35F}"/>
    <cellStyle name="Notiz 3 3 2" xfId="2224" xr:uid="{E0367158-0BF1-410B-B129-68E10C008290}"/>
    <cellStyle name="Notiz 3 3 2 2" xfId="5366" xr:uid="{8607592E-7DD8-4C15-B879-D58FE4EBDE44}"/>
    <cellStyle name="Notiz 3 3 2 3" xfId="6802" xr:uid="{5BEC6004-FB38-4B44-A13A-5EE8E4413128}"/>
    <cellStyle name="Notiz 3 3 2 4" xfId="6598" xr:uid="{0AFC62CF-B4C5-4C91-9685-C8F3BA596096}"/>
    <cellStyle name="Notiz 3 3 3" xfId="3193" xr:uid="{A8AC4E58-89F9-4CD7-A83F-2B551E1B39E8}"/>
    <cellStyle name="Notiz 3 3 3 2" xfId="6189" xr:uid="{876416A5-1DD2-4693-ADDC-1B084BDF7C8A}"/>
    <cellStyle name="Notiz 3 3 3 3" xfId="7388" xr:uid="{F20BEF32-F573-4968-BAF5-22E442BF28B6}"/>
    <cellStyle name="Notiz 3 3 3 4" xfId="3797" xr:uid="{26B19B0B-B790-45E6-A32A-0B40C14DB633}"/>
    <cellStyle name="Notiz 3 3 4" xfId="4358" xr:uid="{769BA7D8-B0AF-49AC-884A-E9DC2A20F4CC}"/>
    <cellStyle name="Notiz 3 3 5" xfId="6154" xr:uid="{71F25513-516A-4638-BFC8-2E24138BBE6B}"/>
    <cellStyle name="Notiz 3 3 6" xfId="4346" xr:uid="{A097AC59-4765-4EF9-8A8F-6F8BB09B1003}"/>
    <cellStyle name="Notiz 3 4" xfId="810" xr:uid="{D69BB5B0-608A-4BE1-BD02-7474A27B26EA}"/>
    <cellStyle name="Notiz 3 4 2" xfId="1971" xr:uid="{0EA3F379-9D45-4A3F-9E1E-4A1ACBA81815}"/>
    <cellStyle name="Notiz 3 4 2 2" xfId="5113" xr:uid="{F6B8FDEE-4C69-48F9-B387-05E4E2278371}"/>
    <cellStyle name="Notiz 3 4 2 3" xfId="6653" xr:uid="{0C2AE0A1-BE53-40BD-ADA6-A00BE4F8DC90}"/>
    <cellStyle name="Notiz 3 4 2 4" xfId="7919" xr:uid="{6069A779-1E28-4F09-8CD6-231169E697DB}"/>
    <cellStyle name="Notiz 3 4 3" xfId="2924" xr:uid="{5731E8F2-77C4-42DA-8D23-B98BC4DACC05}"/>
    <cellStyle name="Notiz 3 4 3 2" xfId="5993" xr:uid="{5057A883-646F-453F-BD83-E7F8A0E72594}"/>
    <cellStyle name="Notiz 3 4 3 3" xfId="7229" xr:uid="{B22342F0-5772-4C1A-AA70-EE32D7D5CC0A}"/>
    <cellStyle name="Notiz 3 4 3 4" xfId="7050" xr:uid="{0CA2AFDA-3DA4-4591-B95D-E7FADF12AA05}"/>
    <cellStyle name="Notiz 3 4 4" xfId="4167" xr:uid="{3BAE9C6F-93DF-4239-B62F-5E6E41F4DA1B}"/>
    <cellStyle name="Notiz 3 4 5" xfId="4063" xr:uid="{F021DC44-BABF-496B-AA67-A90C85672513}"/>
    <cellStyle name="Notiz 3 4 6" xfId="7851" xr:uid="{882B8C8D-2B53-4581-8576-24C8B5E682C3}"/>
    <cellStyle name="Notiz 3 5" xfId="1796" xr:uid="{6341DDB1-7E14-4EAE-84F7-AF4BB81D51F9}"/>
    <cellStyle name="Notiz 3 5 2" xfId="4938" xr:uid="{08529CBE-2520-453A-8A33-933B83C4D8A3}"/>
    <cellStyle name="Notiz 3 5 3" xfId="6541" xr:uid="{4404F7BC-9634-4CC1-80F6-9981DD1CB0B4}"/>
    <cellStyle name="Notiz 3 5 4" xfId="7848" xr:uid="{8702E09B-6BFB-43D6-884A-D6295B982F31}"/>
    <cellStyle name="Notiz 3 6" xfId="2737" xr:uid="{CC107582-2F3A-4FA0-B0A9-D221B0B60DE9}"/>
    <cellStyle name="Notiz 3 6 2" xfId="5858" xr:uid="{46FF7988-34F0-473B-A7BA-C569F90939CF}"/>
    <cellStyle name="Notiz 3 6 3" xfId="7109" xr:uid="{F3F7724E-0FFE-402A-A7E9-60EEAF278452}"/>
    <cellStyle name="Notiz 3 6 4" xfId="6671" xr:uid="{D593978E-4147-4C77-A4F4-A88091A2B146}"/>
    <cellStyle name="Notiz 3 7" xfId="4028" xr:uid="{F3674529-9BEA-4A2C-A82C-74E7DCB5F9D6}"/>
    <cellStyle name="Notiz 3 8" xfId="4453" xr:uid="{D02E89DB-208C-4B40-9617-07850F9BB6D6}"/>
    <cellStyle name="Notiz 3 9" xfId="7457" xr:uid="{68D03102-0E6D-4ED2-AE5A-E87B20FBACD5}"/>
    <cellStyle name="Notiz 4" xfId="587" xr:uid="{78791CC0-A8E8-4D2F-940B-9CAE068BC787}"/>
    <cellStyle name="Notiz 4 2" xfId="1262" xr:uid="{6C20C9BD-B1EC-486E-AF38-3EECD8BD7FF3}"/>
    <cellStyle name="Notiz 4 2 2" xfId="718" xr:uid="{AE70F448-1398-4B58-BC12-CE3E732B687A}"/>
    <cellStyle name="Notiz 4 2 2 2" xfId="1887" xr:uid="{87EE9268-6DD1-480F-9D89-91B52D3F526D}"/>
    <cellStyle name="Notiz 4 2 2 2 2" xfId="5029" xr:uid="{0FB640E8-5FA8-46D9-91E2-FAE2711E5EB2}"/>
    <cellStyle name="Notiz 4 2 2 2 3" xfId="6592" xr:uid="{2062FCB5-2AF3-4688-9610-426EA0D3D410}"/>
    <cellStyle name="Notiz 4 2 2 2 4" xfId="8009" xr:uid="{A78086C4-62BD-44AD-B621-0F8A71BF7860}"/>
    <cellStyle name="Notiz 4 2 2 3" xfId="2832" xr:uid="{E6205A0E-8CA1-440A-ABC7-B73F8CBB131F}"/>
    <cellStyle name="Notiz 4 2 2 3 2" xfId="5925" xr:uid="{D21FDD68-4532-460D-BD5D-B2CB9715E604}"/>
    <cellStyle name="Notiz 4 2 2 3 3" xfId="7169" xr:uid="{6D83E21E-F677-4BF6-A502-6E7E98433DEE}"/>
    <cellStyle name="Notiz 4 2 2 3 4" xfId="7727" xr:uid="{21763635-850E-4A0A-8E32-22A9ACA39C25}"/>
    <cellStyle name="Notiz 4 2 2 4" xfId="4093" xr:uid="{0C4E28F6-797D-4BE9-A30B-31D9977B602C}"/>
    <cellStyle name="Notiz 4 2 2 5" xfId="4022" xr:uid="{81DD107D-93B3-4A1C-8C54-990DCFE1AA19}"/>
    <cellStyle name="Notiz 4 2 2 6" xfId="6792" xr:uid="{806DA21C-6416-41E7-8059-3FED2E83C449}"/>
    <cellStyle name="Notiz 4 2 3" xfId="2388" xr:uid="{49DBC3E1-10ED-4C1D-8224-6769A7446455}"/>
    <cellStyle name="Notiz 4 2 3 2" xfId="5530" xr:uid="{74F3A60A-2512-4D6B-A5B7-E1CAD7316855}"/>
    <cellStyle name="Notiz 4 2 3 3" xfId="6904" xr:uid="{85C96439-BE30-49DA-80DD-BB0DA2FDDD32}"/>
    <cellStyle name="Notiz 4 2 3 4" xfId="6380" xr:uid="{E5FC709C-08BD-45C4-BC7D-60628065EF13}"/>
    <cellStyle name="Notiz 4 2 4" xfId="3370" xr:uid="{24EF902A-051E-4947-A8AC-7839DEE1FABB}"/>
    <cellStyle name="Notiz 4 2 4 2" xfId="6322" xr:uid="{58E385D8-EC19-4FFE-92BD-C52A0B2582F8}"/>
    <cellStyle name="Notiz 4 2 4 3" xfId="7499" xr:uid="{EFDA5345-4978-43D9-8B3F-4C2E5E39DC62}"/>
    <cellStyle name="Notiz 4 2 4 4" xfId="4487" xr:uid="{B3C19DDE-7DF3-46CD-A749-10719077C731}"/>
    <cellStyle name="Notiz 4 2 5" xfId="4497" xr:uid="{CCC235D2-545A-4D29-815A-1A30182FFDE0}"/>
    <cellStyle name="Notiz 4 2 6" xfId="6464" xr:uid="{742593B0-F72C-4B3B-9873-F7B73F21D683}"/>
    <cellStyle name="Notiz 4 2 7" xfId="7048" xr:uid="{3A2D7E65-A59A-4317-9705-F039BAF3F8D2}"/>
    <cellStyle name="Notiz 4 3" xfId="1048" xr:uid="{C9167F37-A753-4895-B16C-73ADC9AE158D}"/>
    <cellStyle name="Notiz 4 3 2" xfId="2194" xr:uid="{C05A8E16-25A5-4362-A922-FBEE6BEA00E8}"/>
    <cellStyle name="Notiz 4 3 2 2" xfId="5336" xr:uid="{A0723BBA-6BF8-4733-8F58-666D04CC467D}"/>
    <cellStyle name="Notiz 4 3 2 3" xfId="6789" xr:uid="{0B56062F-9E54-4CA6-9835-CF4C92D5346B}"/>
    <cellStyle name="Notiz 4 3 2 4" xfId="7555" xr:uid="{B83B4A04-CD6A-4F0B-AFFD-81CB05C06F7F}"/>
    <cellStyle name="Notiz 4 3 3" xfId="3162" xr:uid="{0E4954D9-249F-4412-BAE3-EFFBFDBCC3A0}"/>
    <cellStyle name="Notiz 4 3 3 2" xfId="6167" xr:uid="{7BBF846C-147A-41E3-8C38-45000D99F625}"/>
    <cellStyle name="Notiz 4 3 3 3" xfId="7375" xr:uid="{3895C89A-B517-4039-B0AC-96DC95E0B2B3}"/>
    <cellStyle name="Notiz 4 3 3 4" xfId="3989" xr:uid="{7A5BD643-6383-4375-A0C5-8264DF5FE162}"/>
    <cellStyle name="Notiz 4 3 4" xfId="4337" xr:uid="{9BA79283-A83E-4F89-9A7D-339A748426FB}"/>
    <cellStyle name="Notiz 4 3 5" xfId="4307" xr:uid="{EE087F4D-1B00-4679-8B57-FE4EFBD9C3A1}"/>
    <cellStyle name="Notiz 4 3 6" xfId="3712" xr:uid="{AB4C8121-0A19-4F22-93A2-D5740935CEB9}"/>
    <cellStyle name="Notiz 4 4" xfId="1391" xr:uid="{685F613A-421B-42CB-A89C-5BAB3395CBF9}"/>
    <cellStyle name="Notiz 4 4 2" xfId="2512" xr:uid="{FFDB6CC3-197E-4062-99B7-B201099ABBEE}"/>
    <cellStyle name="Notiz 4 4 2 2" xfId="5653" xr:uid="{74DFB144-D351-4390-A26D-439F1D443689}"/>
    <cellStyle name="Notiz 4 4 2 3" xfId="6978" xr:uid="{530D3720-8F91-4140-8B89-9B62FAF18CC2}"/>
    <cellStyle name="Notiz 4 4 2 4" xfId="7070" xr:uid="{7306F655-EC43-494D-AED1-A9D2E8BDB89C}"/>
    <cellStyle name="Notiz 4 4 3" xfId="3499" xr:uid="{C4BCF000-82F8-4B98-BB04-FCE6AA21D37F}"/>
    <cellStyle name="Notiz 4 4 3 2" xfId="6407" xr:uid="{1B8A295B-E314-4175-A9DF-B2EC752723F8}"/>
    <cellStyle name="Notiz 4 4 3 3" xfId="7566" xr:uid="{A97A5C43-DBDD-4B5E-A73E-FFBB1B9217C1}"/>
    <cellStyle name="Notiz 4 4 3 4" xfId="6675" xr:uid="{E4EDFA19-9A8F-4DC6-8135-8F50E4E57508}"/>
    <cellStyle name="Notiz 4 4 4" xfId="4586" xr:uid="{8526B9AA-E464-4E2F-9804-95C48B7FF6AD}"/>
    <cellStyle name="Notiz 4 4 5" xfId="4686" xr:uid="{042EFD51-8FF0-4443-B8E1-DF9E4104325A}"/>
    <cellStyle name="Notiz 4 4 6" xfId="7750" xr:uid="{3B5B94C5-6F6C-4C1E-B78C-61A355F63842}"/>
    <cellStyle name="Notiz 4 5" xfId="1766" xr:uid="{9F7A2B59-3158-481D-ABEF-D22A1EA248AD}"/>
    <cellStyle name="Notiz 4 5 2" xfId="4908" xr:uid="{A2B6EBF6-F12A-4176-BD6B-07E4A7DF4BF3}"/>
    <cellStyle name="Notiz 4 5 3" xfId="3878" xr:uid="{73FB8CC2-DC1D-4659-B846-D8B916FE96DF}"/>
    <cellStyle name="Notiz 4 5 4" xfId="6493" xr:uid="{FAAFA5AE-4E68-4908-AC58-9492EEBF0B9A}"/>
    <cellStyle name="Notiz 4 6" xfId="2706" xr:uid="{21A6DB32-86DE-4D29-B12D-D8A1463BEA82}"/>
    <cellStyle name="Notiz 4 6 2" xfId="5839" xr:uid="{C2BAD97B-D545-4423-AF1F-9ED10E9DF9BD}"/>
    <cellStyle name="Notiz 4 6 3" xfId="7092" xr:uid="{D8910938-7B50-42CA-927F-33A1E15DEC28}"/>
    <cellStyle name="Notiz 4 6 4" xfId="8053" xr:uid="{D9597C53-CB68-4867-9D7A-0B70BDE78192}"/>
    <cellStyle name="Notiz 4 7" xfId="4007" xr:uid="{55026196-EEB0-495F-9F43-4CAFEE815245}"/>
    <cellStyle name="Notiz 4 8" xfId="6113" xr:uid="{534F7730-8DDF-4E37-89E0-A7A7A2F8CDCB}"/>
    <cellStyle name="Notiz 4 9" xfId="7643" xr:uid="{D3C30370-ADEF-42A4-ADFD-351272D3224B}"/>
    <cellStyle name="Notiz 5" xfId="1139" xr:uid="{F009470C-8282-4A51-83C7-2E87DEE8B8FF}"/>
    <cellStyle name="Notiz 5 2" xfId="1436" xr:uid="{A29AAEA0-FF12-44CD-B7B0-8F326E337358}"/>
    <cellStyle name="Notiz 5 2 2" xfId="2553" xr:uid="{CFEC1760-87AC-4CBF-A774-7B9C20C79CAC}"/>
    <cellStyle name="Notiz 5 2 2 2" xfId="5694" xr:uid="{FAE909D8-6AE1-4D17-85E4-9AF2EA44B18B}"/>
    <cellStyle name="Notiz 5 2 2 3" xfId="7001" xr:uid="{F4560FD2-668B-4F7E-9002-FECE50978A51}"/>
    <cellStyle name="Notiz 5 2 2 4" xfId="6565" xr:uid="{24527AAF-3E81-4BFC-86D9-C272D2C0899E}"/>
    <cellStyle name="Notiz 5 2 3" xfId="3544" xr:uid="{5C1A6348-8F9C-4236-BB23-1C5566878AF3}"/>
    <cellStyle name="Notiz 5 2 3 2" xfId="6440" xr:uid="{4D3C9BA3-48DF-4C08-A69F-E919F9D1FA94}"/>
    <cellStyle name="Notiz 5 2 3 3" xfId="7595" xr:uid="{9F34FD8A-7FD1-42BA-B8F8-A41037998FD6}"/>
    <cellStyle name="Notiz 5 2 3 4" xfId="7082" xr:uid="{53B15FD5-D597-4E83-A73A-A8407B81C72A}"/>
    <cellStyle name="Notiz 5 2 4" xfId="4623" xr:uid="{07D26B31-4CCA-42BB-A812-FEC52A8F0B7E}"/>
    <cellStyle name="Notiz 5 2 5" xfId="3682" xr:uid="{456703DC-422A-47E0-BF8E-2978D86CFD48}"/>
    <cellStyle name="Notiz 5 2 6" xfId="7632" xr:uid="{DB1EB8A0-528B-4A96-9A80-B9C22204576F}"/>
    <cellStyle name="Notiz 5 3" xfId="2279" xr:uid="{382DB37A-F46E-43CC-88FA-2258ED67B8EC}"/>
    <cellStyle name="Notiz 5 3 2" xfId="5421" xr:uid="{99A3939D-D7A1-481B-A143-50533C1BB6FB}"/>
    <cellStyle name="Notiz 5 3 3" xfId="6838" xr:uid="{3FC32741-A422-4029-8ED1-85E33721A8DF}"/>
    <cellStyle name="Notiz 5 3 4" xfId="7837" xr:uid="{A9DAFAAC-9F1E-4CD9-B84A-A5BB835246FF}"/>
    <cellStyle name="Notiz 5 4" xfId="3253" xr:uid="{98D8D4F6-C0C5-441B-B110-A680B2F481B8}"/>
    <cellStyle name="Notiz 5 4 2" xfId="6232" xr:uid="{5ADAEE02-8372-4ED6-B36B-B375D54CFC39}"/>
    <cellStyle name="Notiz 5 4 3" xfId="7427" xr:uid="{177FBD9E-69B4-480E-8BBF-2F0F6342304A}"/>
    <cellStyle name="Notiz 5 4 4" xfId="7120" xr:uid="{17E3667D-73AC-4BC2-BE5B-F5D8FB12D3BD}"/>
    <cellStyle name="Notiz 5 5" xfId="4402" xr:uid="{25A72043-FE9E-476C-B7F6-153B4BAB7858}"/>
    <cellStyle name="Notiz 5 6" xfId="4248" xr:uid="{6D1909A0-E36F-4293-A27C-E16CB5E016D0}"/>
    <cellStyle name="Notiz 5 7" xfId="4049" xr:uid="{BAD54BA3-A45F-4619-B945-A028F322CFB6}"/>
    <cellStyle name="Notiz 6" xfId="771" xr:uid="{377B6FB6-1283-451E-9067-67889D899734}"/>
    <cellStyle name="Notiz 6 2" xfId="1935" xr:uid="{AF291E98-F629-4A5B-9AD4-35825FDE988E}"/>
    <cellStyle name="Notiz 6 2 2" xfId="5077" xr:uid="{4766A8B4-2BAA-4873-BD4D-905D8092B2EA}"/>
    <cellStyle name="Notiz 6 2 3" xfId="6630" xr:uid="{9C95F32D-2001-4A19-A7A0-2369FE3722B8}"/>
    <cellStyle name="Notiz 6 2 4" xfId="7950" xr:uid="{DA86F25A-BAB1-42A6-A27F-FA159FFF0AAF}"/>
    <cellStyle name="Notiz 6 3" xfId="2885" xr:uid="{28829D87-7D3D-4AD0-B265-84DBF5EC1397}"/>
    <cellStyle name="Notiz 6 3 2" xfId="5967" xr:uid="{9D4FDA74-58D5-473E-9FAD-BB0996F323DE}"/>
    <cellStyle name="Notiz 6 3 3" xfId="7204" xr:uid="{C2CC6B0A-BE51-498A-9485-821F0A0E98D9}"/>
    <cellStyle name="Notiz 6 3 4" xfId="7330" xr:uid="{7C4635AB-9188-48D7-9F93-F6C2AEA101F3}"/>
    <cellStyle name="Notiz 6 4" xfId="4136" xr:uid="{4D96C908-3CFF-450D-90F2-540D98D21D44}"/>
    <cellStyle name="Notiz 6 5" xfId="5894" xr:uid="{92F00198-F12F-4EAE-ADCB-E0BAC6840797}"/>
    <cellStyle name="Notiz 6 6" xfId="8002" xr:uid="{C72C04A2-00ED-4F26-A96B-2496E49D6A63}"/>
    <cellStyle name="Notiz 7" xfId="1368" xr:uid="{39E6C211-90C8-4988-A126-F3AA506035A5}"/>
    <cellStyle name="Notiz 7 2" xfId="2490" xr:uid="{889FD359-3F39-4496-8D69-A99FFD608BF1}"/>
    <cellStyle name="Notiz 7 2 2" xfId="5631" xr:uid="{6CBFBD78-D85F-4FD5-820C-BFFF607FC5D1}"/>
    <cellStyle name="Notiz 7 2 3" xfId="6964" xr:uid="{926AC4E6-C6F2-44FF-9206-391171F60F60}"/>
    <cellStyle name="Notiz 7 2 4" xfId="6614" xr:uid="{CE833189-6D57-45B4-8413-A136DB3990DA}"/>
    <cellStyle name="Notiz 7 3" xfId="3476" xr:uid="{84E74705-8DCA-43C4-B2C5-2052E2DD6A81}"/>
    <cellStyle name="Notiz 7 3 2" xfId="6393" xr:uid="{ED7BF3B1-4F5C-4C31-818D-1BCE14AC91E4}"/>
    <cellStyle name="Notiz 7 3 3" xfId="7552" xr:uid="{704B4B54-9F3E-4B3F-B2C6-20431457331F}"/>
    <cellStyle name="Notiz 7 3 4" xfId="5922" xr:uid="{1D43049A-BFDC-42E3-92AE-972B3B0886B5}"/>
    <cellStyle name="Notiz 7 4" xfId="4570" xr:uid="{5B633A63-697C-43B1-8D6C-AA1940D355C5}"/>
    <cellStyle name="Notiz 7 5" xfId="3815" xr:uid="{08CA4D20-5697-4E75-9D7C-4FD0F76AC8B0}"/>
    <cellStyle name="Notiz 7 6" xfId="7179" xr:uid="{DAA92F9D-8F06-4282-AD5B-FEDA3FC495DF}"/>
    <cellStyle name="Notiz 8" xfId="1599" xr:uid="{BFEA382B-F0BD-4019-B891-2EBFEBF676D7}"/>
    <cellStyle name="Notiz 8 2" xfId="4748" xr:uid="{B080564B-CF3E-43AA-8BBB-E55FF64A9D77}"/>
    <cellStyle name="Notiz 8 3" xfId="3707" xr:uid="{760CA1FE-F33B-48B5-91A7-F75B6779C117}"/>
    <cellStyle name="Notiz 8 4" xfId="6526" xr:uid="{456E49A8-E94C-4179-A416-4EABD134464C}"/>
    <cellStyle name="Notiz 9" xfId="1683" xr:uid="{645E3250-E7D5-4FC0-8236-6362E87FEE5A}"/>
    <cellStyle name="Notiz 9 2" xfId="4825" xr:uid="{56D5777A-E737-479D-A759-CD54D6019B1E}"/>
    <cellStyle name="Notiz 9 3" xfId="4860" xr:uid="{98CD802F-07CE-430F-BF32-EB63505295A5}"/>
    <cellStyle name="Notiz 9 4" xfId="7827" xr:uid="{6EDB59ED-A428-4A7B-B497-B580C4B85696}"/>
    <cellStyle name="Output 2" xfId="161" xr:uid="{2EAE8B42-C646-4888-BBF9-6D99F1CF4DD7}"/>
    <cellStyle name="Output 2 10" xfId="6682" xr:uid="{53E0F65A-FE8D-415D-91F2-0FA9E615FDA8}"/>
    <cellStyle name="Output 2 2" xfId="557" xr:uid="{3422384C-0E14-4E17-B5C2-2C8CFDF00CC4}"/>
    <cellStyle name="Output 2 2 2" xfId="1232" xr:uid="{3ADCAC49-3FFB-4C2B-BA95-92135388EBA1}"/>
    <cellStyle name="Output 2 2 2 2" xfId="867" xr:uid="{3DBC8490-C932-4A6D-8D63-5FC0EA82825F}"/>
    <cellStyle name="Output 2 2 2 2 2" xfId="2981" xr:uid="{E94A4978-ED83-47DF-9804-FFAC1AF9EAEC}"/>
    <cellStyle name="Output 2 2 2 2 2 2" xfId="6031" xr:uid="{3988EB01-691A-4708-8EA4-1986FBF65F1E}"/>
    <cellStyle name="Output 2 2 2 2 2 3" xfId="7265" xr:uid="{29071E30-16A6-48BA-B9CA-78F565C27FF1}"/>
    <cellStyle name="Output 2 2 2 2 2 4" xfId="8042" xr:uid="{7A772DB3-2528-4FDE-BE65-98AC0689F7E3}"/>
    <cellStyle name="Output 2 2 2 2 3" xfId="4206" xr:uid="{CA2AD7ED-4C50-4683-93EF-756B992378B5}"/>
    <cellStyle name="Output 2 2 2 2 4" xfId="4553" xr:uid="{3842FA30-936B-4763-B17C-6A43DDF97407}"/>
    <cellStyle name="Output 2 2 2 2 5" xfId="6800" xr:uid="{8CB5FF89-069B-411B-88FB-4F94B4006EF8}"/>
    <cellStyle name="Output 2 2 2 3" xfId="3340" xr:uid="{97B78B3C-22D0-4AEF-803E-254089B01267}"/>
    <cellStyle name="Output 2 2 2 3 2" xfId="6299" xr:uid="{F353EF15-6A49-4F87-AFA6-167F53AE45EA}"/>
    <cellStyle name="Output 2 2 2 3 3" xfId="7480" xr:uid="{91CF33A3-D697-4F7C-842D-51C2D76C06BB}"/>
    <cellStyle name="Output 2 2 2 3 4" xfId="4025" xr:uid="{26CC6E65-CD2A-42A3-929F-2EE52AED6332}"/>
    <cellStyle name="Output 2 2 2 4" xfId="4473" xr:uid="{C3B79D08-2BC9-4F3D-9642-5A512759CE3B}"/>
    <cellStyle name="Output 2 2 2 5" xfId="4577" xr:uid="{28089726-9494-4B41-AB1C-1A001F8CB812}"/>
    <cellStyle name="Output 2 2 2 6" xfId="7645" xr:uid="{0598D4FD-75BB-41DD-9888-4D570F3A0EA8}"/>
    <cellStyle name="Output 2 2 3" xfId="1018" xr:uid="{9AC959EA-A496-42BD-BF25-9148195F5EF2}"/>
    <cellStyle name="Output 2 2 3 2" xfId="3132" xr:uid="{C9F07EE3-905A-4F28-88F5-3671940E965D}"/>
    <cellStyle name="Output 2 2 3 2 2" xfId="6144" xr:uid="{BECED0FC-519E-40E8-A462-53C6E4CED3EE}"/>
    <cellStyle name="Output 2 2 3 2 3" xfId="7356" xr:uid="{BE3779C5-B8C5-437D-8A03-C7E802BE133F}"/>
    <cellStyle name="Output 2 2 3 2 4" xfId="7884" xr:uid="{740A8466-BA24-4C3E-A4FF-59792E67FF82}"/>
    <cellStyle name="Output 2 2 3 3" xfId="4319" xr:uid="{30BB3795-E2CE-41DE-A5B6-CCA667BE3D6B}"/>
    <cellStyle name="Output 2 2 3 4" xfId="4440" xr:uid="{AF4BD587-57A3-47AF-9278-881F84BB035E}"/>
    <cellStyle name="Output 2 2 3 5" xfId="3741" xr:uid="{C46291F9-57D5-4165-8158-8F5DC4168805}"/>
    <cellStyle name="Output 2 2 4" xfId="740" xr:uid="{A657E81F-D8BA-4873-A69B-64EF63EC7C57}"/>
    <cellStyle name="Output 2 2 4 2" xfId="2854" xr:uid="{49D193A1-639D-4945-B573-D05BD30F2060}"/>
    <cellStyle name="Output 2 2 4 2 2" xfId="5939" xr:uid="{5D1FA6C4-0F16-4605-A28B-2FB65D237831}"/>
    <cellStyle name="Output 2 2 4 2 3" xfId="7181" xr:uid="{2EB21ADD-8586-4560-B108-D0D8AFFCEDE8}"/>
    <cellStyle name="Output 2 2 4 2 4" xfId="7717" xr:uid="{EC1B5F6E-6601-40C4-84FD-B763362E1D33}"/>
    <cellStyle name="Output 2 2 4 3" xfId="4110" xr:uid="{01D00B91-C37A-4C8E-B3FA-013D0A2CB791}"/>
    <cellStyle name="Output 2 2 4 4" xfId="6296" xr:uid="{4DF1089F-320A-4A8E-8D3D-B2CC14C9434C}"/>
    <cellStyle name="Output 2 2 4 5" xfId="7964" xr:uid="{30330C5E-D09C-42C9-BA84-E6E6CDBC4A32}"/>
    <cellStyle name="Output 2 2 5" xfId="2676" xr:uid="{58302AF1-0473-4AA7-8457-FD8B572783FE}"/>
    <cellStyle name="Output 2 2 5 2" xfId="5814" xr:uid="{18F6CFDE-B295-46D4-9252-F6E27F6FB0A1}"/>
    <cellStyle name="Output 2 2 5 3" xfId="7075" xr:uid="{D4EEC0E8-AD1A-4C8D-ADF4-C99AEF6A3A65}"/>
    <cellStyle name="Output 2 2 5 4" xfId="4715" xr:uid="{96D10C85-D682-4733-AD67-F214DB1ACDDB}"/>
    <cellStyle name="Output 2 2 6" xfId="3986" xr:uid="{9D1291DA-3C6A-4EFB-8C48-0638A37107A1}"/>
    <cellStyle name="Output 2 2 7" xfId="4435" xr:uid="{C1C02753-6E8F-4C33-B3F3-877A6DD70D0E}"/>
    <cellStyle name="Output 2 2 8" xfId="7505" xr:uid="{FBAEA595-1D3F-4659-AE60-F078E6508470}"/>
    <cellStyle name="Output 2 3" xfId="653" xr:uid="{E85FC8CB-F8C5-4404-B41B-A334B9191CAC}"/>
    <cellStyle name="Output 2 3 2" xfId="1328" xr:uid="{017B6FBB-6C1C-4F00-BA24-291C6C5C7E94}"/>
    <cellStyle name="Output 2 3 2 2" xfId="727" xr:uid="{7554A143-86B7-4C41-89ED-10DC5C61D6C8}"/>
    <cellStyle name="Output 2 3 2 2 2" xfId="2841" xr:uid="{761034F8-5D31-4F44-AA38-032E9493959E}"/>
    <cellStyle name="Output 2 3 2 2 2 2" xfId="5930" xr:uid="{ACB2FFF1-20FD-40B7-84A1-DE84D8CB275C}"/>
    <cellStyle name="Output 2 3 2 2 2 3" xfId="7175" xr:uid="{4254FF57-4F3A-47D7-8A79-7A40570A04A0}"/>
    <cellStyle name="Output 2 3 2 2 2 4" xfId="3756" xr:uid="{CA9659CB-3550-4F50-8334-5C055E569CF3}"/>
    <cellStyle name="Output 2 3 2 2 3" xfId="4099" xr:uid="{FD3EAB44-7562-4FE9-9C36-A1D7DF9B30F9}"/>
    <cellStyle name="Output 2 3 2 2 4" xfId="4741" xr:uid="{F8BCF245-87A1-4393-A98A-463A2688070E}"/>
    <cellStyle name="Output 2 3 2 2 5" xfId="7836" xr:uid="{C11AB6E3-D9D8-45DC-B837-4B3A7DB083AA}"/>
    <cellStyle name="Output 2 3 2 3" xfId="3436" xr:uid="{F95001BD-419B-48F8-9BF3-4B762B1540A6}"/>
    <cellStyle name="Output 2 3 2 3 2" xfId="6363" xr:uid="{707A625B-B821-4DAC-BC4B-257731686191}"/>
    <cellStyle name="Output 2 3 2 3 3" xfId="7533" xr:uid="{969779FD-B34B-4656-8AE1-0F49F592EE83}"/>
    <cellStyle name="Output 2 3 2 3 4" xfId="4096" xr:uid="{0872654C-CA2B-480B-97B0-A5F46C5DF2EA}"/>
    <cellStyle name="Output 2 3 2 4" xfId="4542" xr:uid="{A9771B16-3F52-499C-85C0-4DB4CE8B86E4}"/>
    <cellStyle name="Output 2 3 2 5" xfId="3678" xr:uid="{E5E8AC9D-AA08-44D0-8019-FB21C3E0057B}"/>
    <cellStyle name="Output 2 3 2 6" xfId="3753" xr:uid="{EFF5F658-4A9D-498F-BEC3-D35D5CA7CA32}"/>
    <cellStyle name="Output 2 3 3" xfId="1114" xr:uid="{29341F13-D9AF-46D5-AEDE-54F88444A80F}"/>
    <cellStyle name="Output 2 3 3 2" xfId="3228" xr:uid="{A74133BB-DD43-474D-91FA-429DF06E3568}"/>
    <cellStyle name="Output 2 3 3 2 2" xfId="6211" xr:uid="{9EB623C7-29DC-42FB-AD38-7606768F0814}"/>
    <cellStyle name="Output 2 3 3 2 3" xfId="7411" xr:uid="{680D90DB-2942-4DD4-8279-7C172B860EB5}"/>
    <cellStyle name="Output 2 3 3 2 4" xfId="3776" xr:uid="{8DD4CA63-6F1B-4327-83D4-0ECF3FB4691B}"/>
    <cellStyle name="Output 2 3 3 3" xfId="4383" xr:uid="{BFB0B8BA-00DB-44D2-BDDE-3A07DBB06E1A}"/>
    <cellStyle name="Output 2 3 3 4" xfId="6428" xr:uid="{7355C658-3B3E-45DB-AB25-1926EC17165F}"/>
    <cellStyle name="Output 2 3 3 5" xfId="7874" xr:uid="{28F48FAC-FDC0-46DA-868E-82DD09349510}"/>
    <cellStyle name="Output 2 3 4" xfId="1491" xr:uid="{03A8EBD0-E2B7-4DC2-9F75-646069E4A7F6}"/>
    <cellStyle name="Output 2 3 4 2" xfId="3599" xr:uid="{CC49345B-89BB-4CB5-8D83-049F64991277}"/>
    <cellStyle name="Output 2 3 4 2 2" xfId="6485" xr:uid="{744C8099-0C2A-4256-8C9B-BD914139DCC6}"/>
    <cellStyle name="Output 2 3 4 2 3" xfId="7631" xr:uid="{74AF0D65-0085-422D-A927-8DD66A7D997D}"/>
    <cellStyle name="Output 2 3 4 2 4" xfId="4354" xr:uid="{EA54B6E5-B64A-44A1-BAB9-B7F42E4A121A}"/>
    <cellStyle name="Output 2 3 4 3" xfId="4667" xr:uid="{5BC76703-748B-424F-B02C-EBA96D76AB17}"/>
    <cellStyle name="Output 2 3 4 4" xfId="3899" xr:uid="{B506181A-AEA3-4BBF-BCD3-FCEA5FACB9B8}"/>
    <cellStyle name="Output 2 3 4 5" xfId="4528" xr:uid="{54032594-F622-467B-8D47-77C814808059}"/>
    <cellStyle name="Output 2 3 5" xfId="2772" xr:uid="{4EB3AB53-C2DA-43FD-95DE-0AB612F5719C}"/>
    <cellStyle name="Output 2 3 5 2" xfId="5884" xr:uid="{38F1963B-A5E6-46AD-86E8-D30E7B6CF3C7}"/>
    <cellStyle name="Output 2 3 5 3" xfId="7131" xr:uid="{55B17122-576D-47A4-8FAC-6DE0C89BAA43}"/>
    <cellStyle name="Output 2 3 5 4" xfId="8041" xr:uid="{2A9322C7-36C2-47E1-8D61-9527679FD2C6}"/>
    <cellStyle name="Output 2 3 6" xfId="4050" xr:uid="{37E83211-AC93-4D71-B6F7-AE4A6A33C339}"/>
    <cellStyle name="Output 2 3 7" xfId="3857" xr:uid="{1432DB7B-DC1C-43AD-9D89-70BFFA4AD4CF}"/>
    <cellStyle name="Output 2 3 8" xfId="7503" xr:uid="{D750F4F2-8273-4E9A-9356-5496D44F6E1C}"/>
    <cellStyle name="Output 2 4" xfId="1140" xr:uid="{C428CCBB-5366-4B54-BDFD-E741A5FD1A67}"/>
    <cellStyle name="Output 2 4 2" xfId="1533" xr:uid="{CB3DCD30-725C-48FB-B53A-0595DF8449AD}"/>
    <cellStyle name="Output 2 4 2 2" xfId="3641" xr:uid="{F3726A56-AEB7-47B5-97E1-3B5AAEB199E2}"/>
    <cellStyle name="Output 2 4 2 2 2" xfId="6517" xr:uid="{EDD375B4-0661-4773-8143-03075C7AAD89}"/>
    <cellStyle name="Output 2 4 2 2 3" xfId="7657" xr:uid="{17EA4472-537A-4EFD-BBA7-B9CCDD871F74}"/>
    <cellStyle name="Output 2 4 2 2 4" xfId="8075" xr:uid="{BDDE1F0C-8E13-41DC-9760-FEA39E914ACA}"/>
    <cellStyle name="Output 2 4 2 3" xfId="4701" xr:uid="{B4BF0013-8C41-4396-B347-DEC47FAB7B81}"/>
    <cellStyle name="Output 2 4 2 4" xfId="6520" xr:uid="{A7FDD65F-2FEB-4F82-B766-8D2EF1ACFA44}"/>
    <cellStyle name="Output 2 4 2 5" xfId="7921" xr:uid="{3FBD2190-37A0-4609-84A7-0AF0A12177F2}"/>
    <cellStyle name="Output 2 4 3" xfId="3254" xr:uid="{F29139F5-A5D4-4390-806C-EC9BE8ABBC98}"/>
    <cellStyle name="Output 2 4 3 2" xfId="6233" xr:uid="{79372A52-2FB4-4C7E-BFFC-63E3716CECFD}"/>
    <cellStyle name="Output 2 4 3 3" xfId="7428" xr:uid="{7917827F-FBDD-4D7D-B9E6-3052A9616898}"/>
    <cellStyle name="Output 2 4 3 4" xfId="7943" xr:uid="{54EDE314-F46C-41C3-9BD0-F224F6641C7E}"/>
    <cellStyle name="Output 2 4 4" xfId="4403" xr:uid="{9F2C5D4A-48BB-4BD9-A6DF-254B8E677C03}"/>
    <cellStyle name="Output 2 4 5" xfId="4462" xr:uid="{24183432-5CF4-45F6-8B13-FD43719715B0}"/>
    <cellStyle name="Output 2 4 6" xfId="7991" xr:uid="{EA2A9734-FAAD-41F7-BB22-6B81B88E3129}"/>
    <cellStyle name="Output 2 5" xfId="772" xr:uid="{38ACB64D-A9BD-49B2-9D25-5F0F4A307BF9}"/>
    <cellStyle name="Output 2 5 2" xfId="2886" xr:uid="{1D7A0FF0-91D3-4C6E-82BF-CE0E63A7C0E2}"/>
    <cellStyle name="Output 2 5 2 2" xfId="5968" xr:uid="{B15ACBC6-5CA2-4B0E-9468-C6C37CC5DC0F}"/>
    <cellStyle name="Output 2 5 2 3" xfId="7205" xr:uid="{845D0C11-E4DC-4F08-A16B-E80E5954A9FC}"/>
    <cellStyle name="Output 2 5 2 4" xfId="7887" xr:uid="{815C48E7-1D82-4C4B-A7BA-1CEB635BC278}"/>
    <cellStyle name="Output 2 5 3" xfId="4137" xr:uid="{AD635875-E2A4-46EF-A136-8486A3F12FD1}"/>
    <cellStyle name="Output 2 5 4" xfId="6458" xr:uid="{DE70890C-FCFC-4670-872C-891F531FD808}"/>
    <cellStyle name="Output 2 5 5" xfId="7698" xr:uid="{3AC2C377-CD78-45A6-AD63-A6A1C8A02257}"/>
    <cellStyle name="Output 2 6" xfId="781" xr:uid="{80B8C7B7-B361-4D95-8C6C-E29EBC25F4D7}"/>
    <cellStyle name="Output 2 6 2" xfId="2895" xr:uid="{8037A8DF-BCE0-4525-8B13-FDB06363C5A2}"/>
    <cellStyle name="Output 2 6 2 2" xfId="5974" xr:uid="{B1683A46-F41F-4655-B915-4FBA16B4C1EB}"/>
    <cellStyle name="Output 2 6 2 3" xfId="7211" xr:uid="{F6B223B2-8054-4335-AE9D-ECF3A3230085}"/>
    <cellStyle name="Output 2 6 2 4" xfId="3758" xr:uid="{4B27E220-7F1A-4DE5-BDDE-602C5A824801}"/>
    <cellStyle name="Output 2 6 3" xfId="4145" xr:uid="{54180FB9-7A06-4348-A7E2-AFDDC5C066B2}"/>
    <cellStyle name="Output 2 6 4" xfId="4757" xr:uid="{7BF6C72A-05A6-4D3B-9B59-65270BEAC9BB}"/>
    <cellStyle name="Output 2 6 5" xfId="3962" xr:uid="{A7825991-4023-4135-8408-1678229A0E73}"/>
    <cellStyle name="Output 2 7" xfId="1684" xr:uid="{0C23BCD9-5FEE-4488-B370-0A99F0A0A563}"/>
    <cellStyle name="Output 2 7 2" xfId="4826" xr:uid="{53DEAA3C-1892-4BBC-99AC-7E40353EA73F}"/>
    <cellStyle name="Output 2 7 3" xfId="6076" xr:uid="{5D26425E-6575-4F8C-9CD5-9B22037FF1BA}"/>
    <cellStyle name="Output 2 7 4" xfId="6670" xr:uid="{E7A6DAD4-C31C-42F3-AF19-5E5C0CAB58D0}"/>
    <cellStyle name="Output 2 8" xfId="3762" xr:uid="{101C08DA-DF8D-40D6-89D9-DA6131E39BE7}"/>
    <cellStyle name="Output 2 9" xfId="5855" xr:uid="{881CD004-FC74-4E55-94A2-46FE903E9564}"/>
    <cellStyle name="Output 3" xfId="231" xr:uid="{C6396458-5F3A-49A9-8A8D-2EAB49B643D3}"/>
    <cellStyle name="Output 3 10" xfId="4218" xr:uid="{B79893F3-64A1-4234-9D0F-B7F03BBA585E}"/>
    <cellStyle name="Output 3 2" xfId="584" xr:uid="{24DC5418-AF9B-4837-8C50-2CAB5057B25C}"/>
    <cellStyle name="Output 3 2 2" xfId="1259" xr:uid="{38D02D01-8C68-44FE-871E-A914896AEB48}"/>
    <cellStyle name="Output 3 2 2 2" xfId="1524" xr:uid="{7BC67657-78DE-4402-AEE3-3EA92D06EC80}"/>
    <cellStyle name="Output 3 2 2 2 2" xfId="3632" xr:uid="{78699C5F-6D75-45B9-9DD0-3966015575AA}"/>
    <cellStyle name="Output 3 2 2 2 2 2" xfId="6509" xr:uid="{E5F2723E-E592-49DB-B942-1AE050B7A054}"/>
    <cellStyle name="Output 3 2 2 2 2 3" xfId="7652" xr:uid="{EDB04C6E-675E-4E1C-897E-BE473B63A7BC}"/>
    <cellStyle name="Output 3 2 2 2 2 4" xfId="8070" xr:uid="{241A5EAC-7D69-4FA6-BB33-219955B1A781}"/>
    <cellStyle name="Output 3 2 2 2 3" xfId="4694" xr:uid="{35A60F7F-349C-43B9-9D60-A933AE187149}"/>
    <cellStyle name="Output 3 2 2 2 4" xfId="4222" xr:uid="{BC551309-2BC8-41C1-8CE5-6B0705FFD591}"/>
    <cellStyle name="Output 3 2 2 2 5" xfId="5965" xr:uid="{7694D80F-DD43-43BD-B157-4F526DC018B9}"/>
    <cellStyle name="Output 3 2 2 3" xfId="3367" xr:uid="{A7743052-2CD1-4C7F-8C0B-AA24255EB312}"/>
    <cellStyle name="Output 3 2 2 3 2" xfId="6319" xr:uid="{1BE6ADAB-70FF-49E5-8E3A-3F812E0C9FCE}"/>
    <cellStyle name="Output 3 2 2 3 3" xfId="7497" xr:uid="{1ED82192-CC63-491E-8C20-399253EEBAAE}"/>
    <cellStyle name="Output 3 2 2 3 4" xfId="4098" xr:uid="{935AE166-E84B-48C3-A8CB-90297E4E0466}"/>
    <cellStyle name="Output 3 2 2 4" xfId="4494" xr:uid="{4531F480-2F80-47BD-9A43-66532B0FDE86}"/>
    <cellStyle name="Output 3 2 2 5" xfId="4015" xr:uid="{06D70F4A-CC63-4D31-B00B-68328AFC8F38}"/>
    <cellStyle name="Output 3 2 2 6" xfId="8039" xr:uid="{B4886D62-1C1A-4350-BE5F-A0AA79A355DA}"/>
    <cellStyle name="Output 3 2 3" xfId="1045" xr:uid="{4448AF44-4A67-41D4-9666-462153167A02}"/>
    <cellStyle name="Output 3 2 3 2" xfId="3159" xr:uid="{82211736-A0B8-44B4-B50D-404DE33B27B6}"/>
    <cellStyle name="Output 3 2 3 2 2" xfId="6164" xr:uid="{BB9A5513-C69D-43A6-B3F2-279C3824F091}"/>
    <cellStyle name="Output 3 2 3 2 3" xfId="7373" xr:uid="{E4453E4C-5521-48F3-845F-B0A5A8A5DB82}"/>
    <cellStyle name="Output 3 2 3 2 4" xfId="4691" xr:uid="{8E295725-C17F-4751-B31C-9505F3AC878F}"/>
    <cellStyle name="Output 3 2 3 3" xfId="4334" xr:uid="{63D227A9-A852-42C5-AF5C-0E534BE29D88}"/>
    <cellStyle name="Output 3 2 3 4" xfId="6025" xr:uid="{A3759106-5BBF-4863-836D-BBEBEEBB254D}"/>
    <cellStyle name="Output 3 2 3 5" xfId="8006" xr:uid="{2AD7C993-EDA1-4AFD-B655-DC02F2906FC1}"/>
    <cellStyle name="Output 3 2 4" xfId="688" xr:uid="{F4BCABF8-609F-4DA4-87B8-472D2548A844}"/>
    <cellStyle name="Output 3 2 4 2" xfId="2804" xr:uid="{8FF19F5F-9C72-481E-9789-E8EB8270D9AD}"/>
    <cellStyle name="Output 3 2 4 2 2" xfId="5905" xr:uid="{CA9D1763-4065-43B3-8352-FD2DCE20A662}"/>
    <cellStyle name="Output 3 2 4 2 3" xfId="7152" xr:uid="{BBE39748-4B5C-474F-87AB-B9AB17D942C0}"/>
    <cellStyle name="Output 3 2 4 2 4" xfId="7915" xr:uid="{EEF0A1AE-2C93-4C2D-A271-53465DD58324}"/>
    <cellStyle name="Output 3 2 4 3" xfId="4077" xr:uid="{884E67EF-78C8-42B2-B5A3-81DCE8C154DF}"/>
    <cellStyle name="Output 3 2 4 4" xfId="4414" xr:uid="{4187A65F-CDC2-4F83-AA69-E69AFE6D9C19}"/>
    <cellStyle name="Output 3 2 4 5" xfId="7936" xr:uid="{FC5B278D-542B-4B28-A0D4-92DEE3EA13BA}"/>
    <cellStyle name="Output 3 2 5" xfId="2703" xr:uid="{E001B421-EA05-424E-95DD-A4CE070B3968}"/>
    <cellStyle name="Output 3 2 5 2" xfId="5836" xr:uid="{7284E96F-F95B-43B6-8DE0-EB3D00B2B937}"/>
    <cellStyle name="Output 3 2 5 3" xfId="7090" xr:uid="{089F5DBB-A14F-48D1-9D94-B182186F22A8}"/>
    <cellStyle name="Output 3 2 5 4" xfId="7524" xr:uid="{D89D6615-7FE8-41C0-BA68-32AAD556B49A}"/>
    <cellStyle name="Output 3 2 6" xfId="4005" xr:uid="{4137439D-63D0-404D-AF7B-4B89BCE6BAE8}"/>
    <cellStyle name="Output 3 2 7" xfId="4728" xr:uid="{8428A70E-DF72-4490-B285-07A204C6DB5B}"/>
    <cellStyle name="Output 3 2 8" xfId="6821" xr:uid="{4FE31FBB-EEAC-4F46-A3D1-20211285F499}"/>
    <cellStyle name="Output 3 3" xfId="635" xr:uid="{F6073D5A-8DFF-4D7F-9E22-87DC54D2AFE2}"/>
    <cellStyle name="Output 3 3 2" xfId="1310" xr:uid="{E51E25EF-DD7D-406F-8552-EB04129C843D}"/>
    <cellStyle name="Output 3 3 2 2" xfId="860" xr:uid="{F0AE8899-C4C6-44E1-BD57-4B1117BB8E19}"/>
    <cellStyle name="Output 3 3 2 2 2" xfId="2974" xr:uid="{FCF3A473-8B06-4220-8A91-398132DB0E13}"/>
    <cellStyle name="Output 3 3 2 2 2 2" xfId="6026" xr:uid="{4B30F731-CCC4-48EB-84C8-15B668C952F5}"/>
    <cellStyle name="Output 3 3 2 2 2 3" xfId="7259" xr:uid="{6B494BEF-97B4-49D4-8EF8-A8530727962F}"/>
    <cellStyle name="Output 3 3 2 2 2 4" xfId="7710" xr:uid="{A78815FD-37BA-4A40-A6AC-0C309276E760}"/>
    <cellStyle name="Output 3 3 2 2 3" xfId="4202" xr:uid="{29E25A22-478D-4A9E-95AE-FD4152F65FFD}"/>
    <cellStyle name="Output 3 3 2 2 4" xfId="5901" xr:uid="{B4E4303D-5D78-4A9B-974A-DE5A0FDFD23E}"/>
    <cellStyle name="Output 3 3 2 2 5" xfId="7961" xr:uid="{FB8E82FF-D473-42C9-B9D9-AB5DC7FF7A11}"/>
    <cellStyle name="Output 3 3 2 3" xfId="3418" xr:uid="{D607ED6B-4417-45D1-AC32-F240A3CE70C1}"/>
    <cellStyle name="Output 3 3 2 3 2" xfId="6352" xr:uid="{385E97D1-1E58-4612-80A1-0AEA1DDE77FA}"/>
    <cellStyle name="Output 3 3 2 3 3" xfId="7523" xr:uid="{E661CB52-9A1D-4E08-8386-3AB69CC4C02F}"/>
    <cellStyle name="Output 3 3 2 3 4" xfId="7677" xr:uid="{E0F7CF25-047C-43DB-9E8E-EE888E637ADD}"/>
    <cellStyle name="Output 3 3 2 4" xfId="4530" xr:uid="{640B3A4C-A8C6-4D8F-9BE9-A395B404B907}"/>
    <cellStyle name="Output 3 3 2 5" xfId="4016" xr:uid="{5488FA9B-2DAC-40A6-9BC0-5D7911FFE2FC}"/>
    <cellStyle name="Output 3 3 2 6" xfId="7380" xr:uid="{469F438B-3C9C-41B9-841B-0393F37884F7}"/>
    <cellStyle name="Output 3 3 3" xfId="1096" xr:uid="{99325A79-2F01-4FBF-9089-486CB510CA86}"/>
    <cellStyle name="Output 3 3 3 2" xfId="3210" xr:uid="{2B6C0B7A-0797-4FCD-94AE-A14B46BDFEB6}"/>
    <cellStyle name="Output 3 3 3 2 2" xfId="6201" xr:uid="{FF3C62DD-C4AE-4788-B0AE-5E4A55B4CD3B}"/>
    <cellStyle name="Output 3 3 3 2 3" xfId="7400" xr:uid="{B5383B48-56FF-426B-A60C-B91671AC8C87}"/>
    <cellStyle name="Output 3 3 3 2 4" xfId="6958" xr:uid="{E3DBECE0-1CBE-4A81-A7C2-8C8221D09131}"/>
    <cellStyle name="Output 3 3 3 3" xfId="4369" xr:uid="{E111530E-46CD-4663-8B04-148419907F07}"/>
    <cellStyle name="Output 3 3 3 4" xfId="5849" xr:uid="{F43225AA-F266-478D-A441-9A5E89B82305}"/>
    <cellStyle name="Output 3 3 3 5" xfId="3868" xr:uid="{8C763DCD-43FB-4432-8B29-3F37F8D7B7A0}"/>
    <cellStyle name="Output 3 3 4" xfId="1430" xr:uid="{533BBFD1-D22A-4405-8E55-02DEDC49D6A2}"/>
    <cellStyle name="Output 3 3 4 2" xfId="3538" xr:uid="{54CE40A8-8D3A-457B-977D-0D907F94920C}"/>
    <cellStyle name="Output 3 3 4 2 2" xfId="6434" xr:uid="{C0E08E3D-FD19-4D57-ADB1-1361992D3A2D}"/>
    <cellStyle name="Output 3 3 4 2 3" xfId="7591" xr:uid="{64632CA2-7592-45E8-9084-AD22419D22B8}"/>
    <cellStyle name="Output 3 3 4 2 4" xfId="5877" xr:uid="{B27C1191-17D6-4133-980C-F6FCE8B6B7D0}"/>
    <cellStyle name="Output 3 3 4 3" xfId="4618" xr:uid="{A0DF5255-E935-4EED-93F2-E3476BB63C00}"/>
    <cellStyle name="Output 3 3 4 4" xfId="5986" xr:uid="{67D6C974-F353-4C40-988A-783896581CA1}"/>
    <cellStyle name="Output 3 3 4 5" xfId="7818" xr:uid="{0925661B-59E6-4C5D-B4C7-45BD234ADC29}"/>
    <cellStyle name="Output 3 3 5" xfId="2754" xr:uid="{90AA44B8-B818-410C-B195-299952E7B8BF}"/>
    <cellStyle name="Output 3 3 5 2" xfId="5870" xr:uid="{C123288B-2E74-4002-9FA3-D6619749F4D3}"/>
    <cellStyle name="Output 3 3 5 3" xfId="7121" xr:uid="{79680C91-7E62-4BC5-81C6-4FF19C4A6EFF}"/>
    <cellStyle name="Output 3 3 5 4" xfId="7769" xr:uid="{BD5FB343-7DC5-4735-8AEE-4A515FF82D8D}"/>
    <cellStyle name="Output 3 3 6" xfId="4040" xr:uid="{E1F4F93D-802D-438B-A48C-F41991107A24}"/>
    <cellStyle name="Output 3 3 7" xfId="5840" xr:uid="{C0C6F89C-6006-47DF-BC67-7EEB0109E754}"/>
    <cellStyle name="Output 3 3 8" xfId="7634" xr:uid="{8E015606-22C2-42BD-9F3B-1DE99D13373C}"/>
    <cellStyle name="Output 3 4" xfId="1145" xr:uid="{09AAAC1D-9370-4ACE-988A-C92F9E0E5B1F}"/>
    <cellStyle name="Output 3 4 2" xfId="1458" xr:uid="{D28AA2A9-2051-4B38-8A28-0D38F5F6CF99}"/>
    <cellStyle name="Output 3 4 2 2" xfId="3566" xr:uid="{44B12C8B-3E8D-41E8-B281-EE666780EAE8}"/>
    <cellStyle name="Output 3 4 2 2 2" xfId="6455" xr:uid="{A7566890-9FC2-4E4B-B042-F523296C0AEC}"/>
    <cellStyle name="Output 3 4 2 2 3" xfId="7606" xr:uid="{7C51FD4D-C471-4E0D-B00E-CBDC954E4353}"/>
    <cellStyle name="Output 3 4 2 2 4" xfId="6582" xr:uid="{B8F1D74A-135B-4612-A665-863476C236F0}"/>
    <cellStyle name="Output 3 4 2 3" xfId="4638" xr:uid="{5C68106F-A0DB-4AF5-8F5D-7702D685241B}"/>
    <cellStyle name="Output 3 4 2 4" xfId="4675" xr:uid="{4E460FA2-D878-4534-ABCD-87CEB66D5A30}"/>
    <cellStyle name="Output 3 4 2 5" xfId="7980" xr:uid="{74249FAB-E525-4727-B06F-E8172D59A229}"/>
    <cellStyle name="Output 3 4 3" xfId="3259" xr:uid="{92910C91-CCC3-4A38-97EA-4C977C32E153}"/>
    <cellStyle name="Output 3 4 3 2" xfId="6238" xr:uid="{5CB5B86B-B94F-45E5-85E5-11BC8F18E483}"/>
    <cellStyle name="Output 3 4 3 3" xfId="7433" xr:uid="{0FB88178-4367-44DC-A1F8-0119FE3E7DE1}"/>
    <cellStyle name="Output 3 4 3 4" xfId="7143" xr:uid="{6A67C26B-ECDD-4A92-863F-7B10C8A2DF10}"/>
    <cellStyle name="Output 3 4 4" xfId="4408" xr:uid="{2B2F54AD-3B49-4CF2-9AF6-B5EA0595C442}"/>
    <cellStyle name="Output 3 4 5" xfId="6174" xr:uid="{BCB040EE-3101-4DFA-9BC6-CA8633FEFEFF}"/>
    <cellStyle name="Output 3 4 6" xfId="6846" xr:uid="{8B0ABE91-A0D6-4A87-A217-3BADB31EE9F9}"/>
    <cellStyle name="Output 3 5" xfId="807" xr:uid="{841255BF-32CA-4734-A069-A21F09572677}"/>
    <cellStyle name="Output 3 5 2" xfId="2921" xr:uid="{748E360B-4CAA-48D6-A69E-B31F12DEFED4}"/>
    <cellStyle name="Output 3 5 2 2" xfId="5991" xr:uid="{628BC41F-6EC3-427F-858A-8206E24D3B00}"/>
    <cellStyle name="Output 3 5 2 3" xfId="7227" xr:uid="{6E14F800-1C41-4424-8F65-CAC9FBCEFFDC}"/>
    <cellStyle name="Output 3 5 2 4" xfId="7838" xr:uid="{F52095AC-2D36-4CC4-872B-7E5812CC2106}"/>
    <cellStyle name="Output 3 5 3" xfId="4164" xr:uid="{7211D2D7-08F3-4556-9719-DE3F7C1826BE}"/>
    <cellStyle name="Output 3 5 4" xfId="6072" xr:uid="{1937F8A4-A89B-4F9D-9719-195CC1E9F9A4}"/>
    <cellStyle name="Output 3 5 5" xfId="6878" xr:uid="{DB57E7CB-C067-4F46-AEB5-D03EB8E6E982}"/>
    <cellStyle name="Output 3 6" xfId="898" xr:uid="{FC9B7B40-03F8-4EC3-96F8-4126DE5F73CC}"/>
    <cellStyle name="Output 3 6 2" xfId="3012" xr:uid="{C148486E-6A96-48FF-91CE-B499D12525E8}"/>
    <cellStyle name="Output 3 6 2 2" xfId="6049" xr:uid="{02DC5861-947F-492E-87B2-AD8A4C528F88}"/>
    <cellStyle name="Output 3 6 2 3" xfId="7281" xr:uid="{7C81473A-12F1-4560-AF79-198366B37824}"/>
    <cellStyle name="Output 3 6 2 4" xfId="6791" xr:uid="{5C8168E9-4C0C-413F-BBF0-43B34B8270DB}"/>
    <cellStyle name="Output 3 6 3" xfId="4229" xr:uid="{BFE7FC10-69E5-44D1-AA38-DF21DF1DE17C}"/>
    <cellStyle name="Output 3 6 4" xfId="4062" xr:uid="{A68F32B5-1EA2-4000-ACFE-05FCA0F5F79B}"/>
    <cellStyle name="Output 3 6 5" xfId="6177" xr:uid="{1E43C4E3-9AD0-4A23-A7EC-B82010FA74FA}"/>
    <cellStyle name="Output 3 7" xfId="1596" xr:uid="{E6DD42BD-85F6-4D20-9351-7F94962A02F9}"/>
    <cellStyle name="Output 3 7 2" xfId="4745" xr:uid="{8A1BBBB9-4229-4A03-A23E-FFBD7213F773}"/>
    <cellStyle name="Output 3 7 3" xfId="3708" xr:uid="{63708DB8-95AD-429B-B50A-CFBCF4720E2E}"/>
    <cellStyle name="Output 3 7 4" xfId="7569" xr:uid="{77FD8CBE-628A-467E-831C-B90BE7219CB8}"/>
    <cellStyle name="Output 3 8" xfId="3799" xr:uid="{CC57A076-624B-494C-92E7-BE92053E6562}"/>
    <cellStyle name="Output 3 9" xfId="6185" xr:uid="{129E1285-586D-4C12-A02B-2158F4B931BD}"/>
    <cellStyle name="Pattern" xfId="162" xr:uid="{54331463-6B32-4F7E-9F1A-F2EA8F18EFEA}"/>
    <cellStyle name="Pattern 2" xfId="428" xr:uid="{CE9E1A6E-895B-49BE-AC7A-CCE1223899C1}"/>
    <cellStyle name="Pattern 2 2" xfId="571" xr:uid="{EBB33B35-42A0-48E1-9DB8-B4C0E0DF2AE9}"/>
    <cellStyle name="Pattern 2 2 2" xfId="1246" xr:uid="{A5A35F26-F830-4FC8-8CEF-1E36E51C15CB}"/>
    <cellStyle name="Pattern 2 2 2 2" xfId="943" xr:uid="{9D6387B8-59DD-48C9-B72D-F5EB68F454E2}"/>
    <cellStyle name="Pattern 2 2 2 2 2" xfId="2095" xr:uid="{0320628D-AB78-4D0E-811A-E4D2E7CC7BCB}"/>
    <cellStyle name="Pattern 2 2 2 2 2 2" xfId="5237" xr:uid="{8A37CF0F-F9CB-4BA1-B0E2-891D2F102782}"/>
    <cellStyle name="Pattern 2 2 2 2 3" xfId="3057" xr:uid="{2344B2A4-739D-49EB-A941-E7EE748DAF40}"/>
    <cellStyle name="Pattern 2 2 2 3" xfId="2373" xr:uid="{1F868326-4B94-420F-9CA3-C29AF693EC80}"/>
    <cellStyle name="Pattern 2 2 2 3 2" xfId="5515" xr:uid="{A2DDFEB0-66FC-406A-90F4-6FAB45384737}"/>
    <cellStyle name="Pattern 2 2 2 4" xfId="3354" xr:uid="{B873543B-3C97-44FA-A57A-3BF92A766ED2}"/>
    <cellStyle name="Pattern 2 2 3" xfId="1032" xr:uid="{371BA094-AA12-4E0E-BAA5-F3A0DAEEACD1}"/>
    <cellStyle name="Pattern 2 2 3 2" xfId="2179" xr:uid="{612DE3F5-3AF0-4CF2-A2ED-E6E7A1839A26}"/>
    <cellStyle name="Pattern 2 2 3 2 2" xfId="5321" xr:uid="{4EFF0A1D-17A1-4DE0-B858-DD38FC4CF2CB}"/>
    <cellStyle name="Pattern 2 2 3 3" xfId="3146" xr:uid="{305BDC15-61E8-4BB8-8C0D-E0365EA96763}"/>
    <cellStyle name="Pattern 2 2 4" xfId="776" xr:uid="{1D3E8B4D-69D8-46E9-AAB5-11C077379259}"/>
    <cellStyle name="Pattern 2 2 4 2" xfId="1939" xr:uid="{96B1EC49-A229-412A-A5CC-22DBE8AB9AAC}"/>
    <cellStyle name="Pattern 2 2 4 2 2" xfId="5081" xr:uid="{9DF033CA-D29B-4584-9EDA-134688C74CE1}"/>
    <cellStyle name="Pattern 2 2 4 3" xfId="2890" xr:uid="{14FF3815-7781-44B7-9C2C-9F537BA53466}"/>
    <cellStyle name="Pattern 2 2 5" xfId="1751" xr:uid="{F1D182AE-26E0-4179-B923-790CA32D592D}"/>
    <cellStyle name="Pattern 2 2 5 2" xfId="4893" xr:uid="{2B3BAF50-AA2C-44FE-A648-C799E7BAB293}"/>
    <cellStyle name="Pattern 2 2 6" xfId="2690" xr:uid="{93B5DFE8-8627-4E29-9220-9EAA6F9DB959}"/>
    <cellStyle name="Pattern 2 3" xfId="1177" xr:uid="{C41B9EE8-1655-49C0-AB77-760AF7371DF4}"/>
    <cellStyle name="Pattern 2 3 2" xfId="1437" xr:uid="{A9A3CF3B-0AEA-424F-96C1-000AC30B9C81}"/>
    <cellStyle name="Pattern 2 3 2 2" xfId="2554" xr:uid="{466E95F6-BB30-474C-9509-8735814CB496}"/>
    <cellStyle name="Pattern 2 3 2 2 2" xfId="5695" xr:uid="{FAFC7532-836D-4145-A465-DE0FD7AE6494}"/>
    <cellStyle name="Pattern 2 3 2 3" xfId="3545" xr:uid="{EAB4FEC7-F13F-4238-8F30-5EBB4D0A294A}"/>
    <cellStyle name="Pattern 2 3 3" xfId="2308" xr:uid="{A8A3500F-5BD6-43F7-948B-1F5786BA782E}"/>
    <cellStyle name="Pattern 2 3 3 2" xfId="5450" xr:uid="{9EABC342-C639-4CE1-BD5C-D4CBC06278F6}"/>
    <cellStyle name="Pattern 2 3 4" xfId="3285" xr:uid="{0884B093-5B0F-40B9-A0AA-F7C751EAB426}"/>
    <cellStyle name="Pattern 2 4" xfId="6868" xr:uid="{BABD417D-7A9E-469B-B8E9-D5B5F4C024E0}"/>
    <cellStyle name="Pattern 3" xfId="277" xr:uid="{974134E0-677B-46F1-B4B3-09649EDFA6A3}"/>
    <cellStyle name="Pattern 3 2" xfId="614" xr:uid="{DB2CB075-7BB1-498A-ACD9-16FF7057F2CF}"/>
    <cellStyle name="Pattern 3 2 2" xfId="1289" xr:uid="{E58F64A2-2792-4427-AF8D-7E586F78EAB8}"/>
    <cellStyle name="Pattern 3 2 2 2" xfId="788" xr:uid="{A6EBA582-49FD-4AC1-9AFE-FE9AD59F302D}"/>
    <cellStyle name="Pattern 3 2 2 2 2" xfId="1950" xr:uid="{4747C22A-96EB-4DEC-B7D2-309944CCD37E}"/>
    <cellStyle name="Pattern 3 2 2 2 2 2" xfId="5092" xr:uid="{A0417768-CCBE-42EE-893F-DF104595E120}"/>
    <cellStyle name="Pattern 3 2 2 2 3" xfId="2902" xr:uid="{24A0BEB8-54AC-49D8-B2DD-E838765728BD}"/>
    <cellStyle name="Pattern 3 2 2 3" xfId="2415" xr:uid="{1DFA155A-7561-467F-9939-BBC35CDD4C96}"/>
    <cellStyle name="Pattern 3 2 2 3 2" xfId="5557" xr:uid="{DF919A79-667D-49B3-9809-879D5FE48E33}"/>
    <cellStyle name="Pattern 3 2 2 4" xfId="3397" xr:uid="{6CBF66A5-4F51-4EA9-847A-C0E96ED810B7}"/>
    <cellStyle name="Pattern 3 2 3" xfId="1075" xr:uid="{D42653E4-0DBD-409A-A9C3-E88515B0EB42}"/>
    <cellStyle name="Pattern 3 2 3 2" xfId="2220" xr:uid="{A45848C3-7BE7-4CE1-9477-0BDA1CAC352A}"/>
    <cellStyle name="Pattern 3 2 3 2 2" xfId="5362" xr:uid="{402FD82F-1F0A-44E4-890C-0BBE9A1EAEB5}"/>
    <cellStyle name="Pattern 3 2 3 3" xfId="3189" xr:uid="{52C1BC9E-B503-4697-8AA0-F55C9357526D}"/>
    <cellStyle name="Pattern 3 2 4" xfId="1413" xr:uid="{C21FBF27-82EE-41B6-88AC-6BC3AC687DB1}"/>
    <cellStyle name="Pattern 3 2 4 2" xfId="2532" xr:uid="{89F4422A-8CBB-4DAF-9994-235AFB59C4F4}"/>
    <cellStyle name="Pattern 3 2 4 2 2" xfId="5673" xr:uid="{134E8D28-C6F2-43E0-9C33-2356609E6A66}"/>
    <cellStyle name="Pattern 3 2 4 3" xfId="3521" xr:uid="{2B10ED2C-BAEF-4F74-81C6-102EB91A1580}"/>
    <cellStyle name="Pattern 3 2 5" xfId="1792" xr:uid="{AB9A771A-9B1D-4F18-B7D2-42656B7A3D75}"/>
    <cellStyle name="Pattern 3 2 5 2" xfId="4934" xr:uid="{A3409655-DBCD-4791-B72A-B1F53F504941}"/>
    <cellStyle name="Pattern 3 2 6" xfId="2733" xr:uid="{8DDF85C7-908A-446D-9954-4674433D618F}"/>
    <cellStyle name="Pattern 3 3" xfId="513" xr:uid="{2791AC1B-A3F0-43C0-AEE1-2C04AAFE3005}"/>
    <cellStyle name="Pattern 3 3 2" xfId="1188" xr:uid="{6596A2FE-F06A-48F5-B571-56C317F41528}"/>
    <cellStyle name="Pattern 3 3 2 2" xfId="692" xr:uid="{F0D3F830-780D-49E3-9D68-67195ACA78AC}"/>
    <cellStyle name="Pattern 3 3 2 2 2" xfId="1862" xr:uid="{49913248-DD10-468C-857B-146B1AB2252A}"/>
    <cellStyle name="Pattern 3 3 2 2 2 2" xfId="5004" xr:uid="{59CC05F5-0A0C-45BA-97A1-2FAFBC81BA6D}"/>
    <cellStyle name="Pattern 3 3 2 2 3" xfId="2808" xr:uid="{9A82F815-D1D3-46C5-A78E-C9023A85B6F9}"/>
    <cellStyle name="Pattern 3 3 2 3" xfId="2319" xr:uid="{DFBF859B-2DE6-471C-BD26-50F157E2BD59}"/>
    <cellStyle name="Pattern 3 3 2 3 2" xfId="5461" xr:uid="{FA12D740-F39C-47BB-BAAC-3C1BCA8E6647}"/>
    <cellStyle name="Pattern 3 3 2 4" xfId="3296" xr:uid="{010DF169-B9D0-4677-90D6-210B7DC4FCFC}"/>
    <cellStyle name="Pattern 3 3 3" xfId="974" xr:uid="{7A95D9D0-BF63-47BA-AEC2-56EAC97DCB05}"/>
    <cellStyle name="Pattern 3 3 3 2" xfId="2125" xr:uid="{B94EF0F3-08DC-4265-8CC4-A641FF9EA77F}"/>
    <cellStyle name="Pattern 3 3 3 2 2" xfId="5267" xr:uid="{88B596E1-D90E-4EFE-AF15-3D303F77FF1E}"/>
    <cellStyle name="Pattern 3 3 3 3" xfId="3088" xr:uid="{CE164381-5D9D-4F84-8233-D045FBFFB9AE}"/>
    <cellStyle name="Pattern 3 3 4" xfId="1380" xr:uid="{245B42C3-A788-4DBC-A34B-B79E6A800EAC}"/>
    <cellStyle name="Pattern 3 3 4 2" xfId="2502" xr:uid="{DCBC4EEE-A6E5-42DD-80BC-A19A07F54F6D}"/>
    <cellStyle name="Pattern 3 3 4 2 2" xfId="5643" xr:uid="{CBD0D6C9-CF02-42B4-A1BB-AF2E17770227}"/>
    <cellStyle name="Pattern 3 3 4 3" xfId="3488" xr:uid="{6B3D4DEC-542A-46C0-AE9C-3A02EBF787D6}"/>
    <cellStyle name="Pattern 3 3 5" xfId="1696" xr:uid="{51C2C803-B9AC-4845-BFCB-B8FF38EA954D}"/>
    <cellStyle name="Pattern 3 3 5 2" xfId="4838" xr:uid="{C9E0A0D1-321F-4CED-8CCD-CDD3B2A3DE5A}"/>
    <cellStyle name="Pattern 3 3 6" xfId="1576" xr:uid="{0615058A-9563-430D-96DA-16F12BD0E1EB}"/>
    <cellStyle name="Pattern 3 4" xfId="627" xr:uid="{B545B543-379E-469A-AE0A-3D8047363EA0}"/>
    <cellStyle name="Pattern 3 4 2" xfId="1302" xr:uid="{0C588789-7FF7-4382-8F9C-9FA90183D0E6}"/>
    <cellStyle name="Pattern 3 4 2 2" xfId="1421" xr:uid="{D8E51783-03B0-4B69-9163-9D5D9C333335}"/>
    <cellStyle name="Pattern 3 4 2 2 2" xfId="2540" xr:uid="{7EE9B31D-BAE0-4A10-A5B6-307FE19251C9}"/>
    <cellStyle name="Pattern 3 4 2 2 2 2" xfId="5681" xr:uid="{6E764B63-3B02-44AF-BF83-FFC1452523DF}"/>
    <cellStyle name="Pattern 3 4 2 2 3" xfId="3529" xr:uid="{6E87416F-8F45-4E2F-A01D-1752B41A0032}"/>
    <cellStyle name="Pattern 3 4 2 3" xfId="2428" xr:uid="{12EF841D-746C-42AF-B908-AB9890B484AE}"/>
    <cellStyle name="Pattern 3 4 2 3 2" xfId="5570" xr:uid="{A716998E-C19E-4BA2-8F17-DB3651781A10}"/>
    <cellStyle name="Pattern 3 4 2 4" xfId="3410" xr:uid="{0F749445-26E3-400B-8ACB-3374964092E9}"/>
    <cellStyle name="Pattern 3 4 3" xfId="1088" xr:uid="{5C89E21D-4B93-42BA-BCF1-79AF654313B7}"/>
    <cellStyle name="Pattern 3 4 3 2" xfId="2233" xr:uid="{954E7F2C-0EF2-4D67-8872-660C214ABB9B}"/>
    <cellStyle name="Pattern 3 4 3 2 2" xfId="5375" xr:uid="{374A8122-CE66-4BBA-9A6D-97DDE531CDD6}"/>
    <cellStyle name="Pattern 3 4 3 3" xfId="3202" xr:uid="{D5E5C92C-4139-4E16-A46B-155F3A852C26}"/>
    <cellStyle name="Pattern 3 4 4" xfId="910" xr:uid="{6C882160-B3D5-4113-B273-537D0D5E6C6F}"/>
    <cellStyle name="Pattern 3 4 4 2" xfId="2064" xr:uid="{EF9292E9-6B0F-41BB-BF00-9BD365147829}"/>
    <cellStyle name="Pattern 3 4 4 2 2" xfId="5206" xr:uid="{AAF5C268-265E-4B21-96C4-5686635E693D}"/>
    <cellStyle name="Pattern 3 4 4 3" xfId="3024" xr:uid="{BD958A56-17DE-490E-A47B-DB8681B6299A}"/>
    <cellStyle name="Pattern 3 4 5" xfId="1805" xr:uid="{F6D7B32C-1857-4611-8E88-4CDB8B618F38}"/>
    <cellStyle name="Pattern 3 4 5 2" xfId="4947" xr:uid="{6A209CCD-C76A-4F16-9992-CF7C7D0992D3}"/>
    <cellStyle name="Pattern 3 4 6" xfId="2746" xr:uid="{3556AA41-3B03-416E-A1D6-21D3F4565A25}"/>
    <cellStyle name="Pattern 3 5" xfId="839" xr:uid="{9AFF8F9F-DEA5-4831-B568-62E03D60A9A7}"/>
    <cellStyle name="Pattern 3 5 2" xfId="1998" xr:uid="{D2DEC058-78A7-43F7-BD3B-492EFCAF252F}"/>
    <cellStyle name="Pattern 3 5 2 2" xfId="5140" xr:uid="{1BD47277-FB0E-4C73-B9B6-A0CED06528AE}"/>
    <cellStyle name="Pattern 3 5 3" xfId="2953" xr:uid="{3372061B-2D95-4A2B-B36F-479E86857E07}"/>
    <cellStyle name="Pattern 3 6" xfId="736" xr:uid="{F00218C1-1CD3-4B4A-B032-873117D02D35}"/>
    <cellStyle name="Pattern 3 6 2" xfId="1904" xr:uid="{7C1663D4-EA6F-434B-A1F8-CC86B50ADAEC}"/>
    <cellStyle name="Pattern 3 6 2 2" xfId="5046" xr:uid="{AA082964-8A2A-4838-B768-2A0C4DA1AC8A}"/>
    <cellStyle name="Pattern 3 6 3" xfId="2850" xr:uid="{05C61265-D568-4225-B664-4F9F96D12E70}"/>
    <cellStyle name="Pattern 3 7" xfId="1645" xr:uid="{0BF53D00-E76B-4E4A-A83C-F4CDE7FE2D6C}"/>
    <cellStyle name="Pattern 3 7 2" xfId="4790" xr:uid="{2D7B9EB4-9DE2-40A9-99BE-CBE1DF36504E}"/>
    <cellStyle name="Pattern 3 8" xfId="1560" xr:uid="{363AC166-F11C-4E65-B639-5FC00F0484DE}"/>
    <cellStyle name="Pattern 4" xfId="7004" xr:uid="{56D45123-9E4B-4681-9776-75A203847F7D}"/>
    <cellStyle name="Percent" xfId="8083" builtinId="5"/>
    <cellStyle name="Percent 2" xfId="163" xr:uid="{A1B5617E-D0D0-4A24-B303-40928920CDEB}"/>
    <cellStyle name="Percent 2 2" xfId="429" xr:uid="{0F66E0AA-86DA-4EC3-B2D0-2A550E890CC0}"/>
    <cellStyle name="RowLevel_1 2" xfId="41" xr:uid="{3EB13782-05D1-4349-B221-C47939900032}"/>
    <cellStyle name="Schlecht" xfId="164" xr:uid="{6B1CFC4E-4644-4DB1-88D2-2B955B15FDB5}"/>
    <cellStyle name="SectionNumber" xfId="4" xr:uid="{97CE1106-72F9-449E-BF10-AE81FEE6AD33}"/>
    <cellStyle name="Shade" xfId="28" xr:uid="{F482CA8B-D107-454A-8B5B-0116D5BE6BDE}"/>
    <cellStyle name="Shade 2" xfId="165" xr:uid="{C76AD819-3FEB-4E06-AB51-359289ED0256}"/>
    <cellStyle name="Shade 2 2" xfId="431" xr:uid="{1758079F-F266-475B-80D8-A1423E92483F}"/>
    <cellStyle name="Shade 2 2 2" xfId="516" xr:uid="{DA8D63E3-120F-460E-B485-7C26A508F2E6}"/>
    <cellStyle name="Shade 2 2 2 2" xfId="1191" xr:uid="{0007BFD6-43CC-4565-A808-3F4BFC2D62C0}"/>
    <cellStyle name="Shade 2 2 2 2 2" xfId="782" xr:uid="{72CE9F3A-356F-4042-A2EC-799D97EC77D6}"/>
    <cellStyle name="Shade 2 2 2 2 2 2" xfId="1944" xr:uid="{F3F5C442-3D11-4EBE-886D-C808E6421114}"/>
    <cellStyle name="Shade 2 2 2 2 2 2 2" xfId="5086" xr:uid="{6EE66EE8-5434-43E4-9223-0DDBE5B20C47}"/>
    <cellStyle name="Shade 2 2 2 2 2 3" xfId="2896" xr:uid="{ADD751CE-1B6E-447F-8351-46683E83A943}"/>
    <cellStyle name="Shade 2 2 2 2 3" xfId="2322" xr:uid="{A29F461C-8373-4D27-AFFE-DE276C3E3E8D}"/>
    <cellStyle name="Shade 2 2 2 2 3 2" xfId="5464" xr:uid="{7D35F23E-E175-4FED-9791-0B5FFFB6387A}"/>
    <cellStyle name="Shade 2 2 2 2 4" xfId="3299" xr:uid="{66122D92-D153-4508-AABD-D73555972921}"/>
    <cellStyle name="Shade 2 2 2 3" xfId="977" xr:uid="{7E181AB1-49DB-425B-839F-4427FDE58B19}"/>
    <cellStyle name="Shade 2 2 2 3 2" xfId="2128" xr:uid="{FA360FE1-BA0D-4248-8E59-97AA9C8ABC4A}"/>
    <cellStyle name="Shade 2 2 2 3 2 2" xfId="5270" xr:uid="{5DC77070-9C9E-474C-ABDB-23F30AF03FE8}"/>
    <cellStyle name="Shade 2 2 2 3 3" xfId="3091" xr:uid="{F0408F34-932F-4BDB-8249-D50AF5EA4C33}"/>
    <cellStyle name="Shade 2 2 2 4" xfId="1483" xr:uid="{686C0060-23CA-4BB1-84C2-B9D19E4A29BA}"/>
    <cellStyle name="Shade 2 2 2 4 2" xfId="2597" xr:uid="{4877D74B-FE9A-424A-8FED-0226AC6F26FA}"/>
    <cellStyle name="Shade 2 2 2 4 2 2" xfId="5738" xr:uid="{E91DC22F-9C9F-408A-8FAD-7F04A43BFD81}"/>
    <cellStyle name="Shade 2 2 2 4 3" xfId="3591" xr:uid="{826670A8-1B56-4D79-8DAC-D17FB965EBBC}"/>
    <cellStyle name="Shade 2 2 2 5" xfId="1699" xr:uid="{B629B1C9-F14E-40F3-83F9-31A00FEF5932}"/>
    <cellStyle name="Shade 2 2 2 5 2" xfId="4841" xr:uid="{7D7EDBC9-08F7-46F3-ABF6-2FC5E143F13E}"/>
    <cellStyle name="Shade 2 2 2 6" xfId="1575" xr:uid="{DA0C0136-D189-4939-94B8-0AB880634237}"/>
    <cellStyle name="Shade 2 2 3" xfId="1179" xr:uid="{CC9B8B1C-B7D2-434A-B317-91DD3E7C442D}"/>
    <cellStyle name="Shade 2 2 3 2" xfId="1440" xr:uid="{B5784180-2892-4186-BE33-9313339A2C75}"/>
    <cellStyle name="Shade 2 2 3 2 2" xfId="2557" xr:uid="{80A726D5-7E1F-4724-849F-041AED547574}"/>
    <cellStyle name="Shade 2 2 3 2 2 2" xfId="5698" xr:uid="{4C3CA6E0-1B92-428D-8738-AD5B1DC876FE}"/>
    <cellStyle name="Shade 2 2 3 2 3" xfId="3548" xr:uid="{D15853B5-1DF4-404F-8ECD-F1E036516AA4}"/>
    <cellStyle name="Shade 2 2 3 3" xfId="2310" xr:uid="{B656BCDF-B862-4ADA-BDCD-478395D48CBD}"/>
    <cellStyle name="Shade 2 2 3 3 2" xfId="5452" xr:uid="{973BA0C9-E11E-49B5-98C3-6E1FBABC47EA}"/>
    <cellStyle name="Shade 2 2 3 4" xfId="3287" xr:uid="{9EF68B93-1429-456F-923B-AF48689FFDAE}"/>
    <cellStyle name="Shade 2 2 4" xfId="6223" xr:uid="{CCEC76F9-8C9F-4117-BA0B-B07C74436C1E}"/>
    <cellStyle name="Shade 2 3" xfId="279" xr:uid="{41B528D1-57E6-438B-B59F-3C61830FBD73}"/>
    <cellStyle name="Shade 2 3 2" xfId="616" xr:uid="{B6277F71-5E4D-450A-B0ED-EABC121EC746}"/>
    <cellStyle name="Shade 2 3 2 2" xfId="1291" xr:uid="{AF76CA65-AF56-4E93-AE7F-B38EED825661}"/>
    <cellStyle name="Shade 2 3 2 2 2" xfId="747" xr:uid="{25419EB2-C0A6-41F0-B613-7433BC3BA9C8}"/>
    <cellStyle name="Shade 2 3 2 2 2 2" xfId="1914" xr:uid="{4A83DE8A-DB63-4DF7-8A4F-C1559025049B}"/>
    <cellStyle name="Shade 2 3 2 2 2 2 2" xfId="5056" xr:uid="{05D2D64A-2A64-4707-B375-BC078217319E}"/>
    <cellStyle name="Shade 2 3 2 2 2 3" xfId="2861" xr:uid="{49935D66-5E80-4D86-8ADB-B689D228A93D}"/>
    <cellStyle name="Shade 2 3 2 2 3" xfId="2417" xr:uid="{DCEB4A9D-7091-493A-97C0-D534C915DB3E}"/>
    <cellStyle name="Shade 2 3 2 2 3 2" xfId="5559" xr:uid="{7E3845A0-E6D8-4F8A-8505-6B4D04D46673}"/>
    <cellStyle name="Shade 2 3 2 2 4" xfId="3399" xr:uid="{1BAA2343-7F3F-4BE9-B466-62EEDDC380C9}"/>
    <cellStyle name="Shade 2 3 2 3" xfId="1077" xr:uid="{8E1E490F-600D-4A7F-ABE2-8038181BA8FF}"/>
    <cellStyle name="Shade 2 3 2 3 2" xfId="2222" xr:uid="{AF9B5050-A7B5-461B-A5C6-0C023DD0FF7A}"/>
    <cellStyle name="Shade 2 3 2 3 2 2" xfId="5364" xr:uid="{14D8D465-D8DD-4869-9160-AB3AFED1A341}"/>
    <cellStyle name="Shade 2 3 2 3 3" xfId="3191" xr:uid="{0AEA0E94-B894-4840-AF8C-B943D6EEA485}"/>
    <cellStyle name="Shade 2 3 2 4" xfId="689" xr:uid="{39ED08AE-638F-4020-9517-F71470C3588D}"/>
    <cellStyle name="Shade 2 3 2 4 2" xfId="1859" xr:uid="{C9B96EFE-BE08-4372-9F79-AC77F43072E2}"/>
    <cellStyle name="Shade 2 3 2 4 2 2" xfId="5001" xr:uid="{92C60F1B-9866-4C41-BD57-20E98D8B04F7}"/>
    <cellStyle name="Shade 2 3 2 4 3" xfId="2805" xr:uid="{04C9DC40-FBCA-4F45-896D-88D788676633}"/>
    <cellStyle name="Shade 2 3 2 5" xfId="1794" xr:uid="{543C1D1F-0B17-4ABD-85E3-1A3F8497AF6F}"/>
    <cellStyle name="Shade 2 3 2 5 2" xfId="4936" xr:uid="{48CEED94-076B-40E5-B12F-20B18FEB9AF1}"/>
    <cellStyle name="Shade 2 3 2 6" xfId="2735" xr:uid="{035F68A5-9DD8-4FF4-8CCB-28DD3D1B89D0}"/>
    <cellStyle name="Shade 2 3 3" xfId="645" xr:uid="{125A7C15-9ACB-44A9-9078-CDFA50BC98FA}"/>
    <cellStyle name="Shade 2 3 3 2" xfId="1320" xr:uid="{86DEDAC2-5680-46E3-87CE-2F56C845F3CB}"/>
    <cellStyle name="Shade 2 3 3 2 2" xfId="890" xr:uid="{6E31029A-0FEC-4218-B02D-13B704FA9B52}"/>
    <cellStyle name="Shade 2 3 3 2 2 2" xfId="2047" xr:uid="{7762D6B4-97A1-4822-B1E5-F4C2B41AFD7A}"/>
    <cellStyle name="Shade 2 3 3 2 2 2 2" xfId="5189" xr:uid="{3588B902-11ED-4EE0-93D9-91A7BA28E43E}"/>
    <cellStyle name="Shade 2 3 3 2 2 3" xfId="3004" xr:uid="{3B0C9370-51D8-4ED6-ADCA-08D42DD15122}"/>
    <cellStyle name="Shade 2 3 3 2 3" xfId="2444" xr:uid="{0B164836-BBE9-4BB9-BC32-4F27E0800D3E}"/>
    <cellStyle name="Shade 2 3 3 2 3 2" xfId="5586" xr:uid="{317B6A4F-D17C-45E0-AC1F-82C5BA932CAC}"/>
    <cellStyle name="Shade 2 3 3 2 4" xfId="3428" xr:uid="{C129BF72-E3EF-41A7-AC9E-D60B76DECB61}"/>
    <cellStyle name="Shade 2 3 3 3" xfId="1106" xr:uid="{2574C80D-A31E-4DD4-BB9E-A1DD686BB843}"/>
    <cellStyle name="Shade 2 3 3 3 2" xfId="2249" xr:uid="{69110592-C3B6-4842-AC40-9FD2355F64C3}"/>
    <cellStyle name="Shade 2 3 3 3 2 2" xfId="5391" xr:uid="{61E2065B-9A22-47AD-8E1C-FB4E5A3FFA36}"/>
    <cellStyle name="Shade 2 3 3 3 3" xfId="3220" xr:uid="{BE20071C-06DF-4DA5-92AD-2A8BE7D73DFB}"/>
    <cellStyle name="Shade 2 3 3 4" xfId="777" xr:uid="{BA28F0A9-BADA-4A78-B15A-721B301AC4A3}"/>
    <cellStyle name="Shade 2 3 3 4 2" xfId="1940" xr:uid="{75598744-2C4F-4033-9A5C-816DE9419A46}"/>
    <cellStyle name="Shade 2 3 3 4 2 2" xfId="5082" xr:uid="{A3AD97ED-0C69-4A94-85B8-1D1205452773}"/>
    <cellStyle name="Shade 2 3 3 4 3" xfId="2891" xr:uid="{8ED377A9-E394-4293-8F1F-EE8A2CA1477F}"/>
    <cellStyle name="Shade 2 3 3 5" xfId="1821" xr:uid="{0134AB6A-10E1-4DD8-AD27-F07B6EC23119}"/>
    <cellStyle name="Shade 2 3 3 5 2" xfId="4963" xr:uid="{9CEC8B31-0725-44F3-90D0-943A0787CE4B}"/>
    <cellStyle name="Shade 2 3 3 6" xfId="2764" xr:uid="{4D55C3AA-450D-4743-AEA3-7EA9A649E1DB}"/>
    <cellStyle name="Shade 2 3 4" xfId="559" xr:uid="{0F66E57C-EFC3-4DCC-91BF-78D3F22A356D}"/>
    <cellStyle name="Shade 2 3 4 2" xfId="1234" xr:uid="{CFEB749A-B500-4F1D-B67D-5A735444BED9}"/>
    <cellStyle name="Shade 2 3 4 2 2" xfId="945" xr:uid="{A706A21E-219C-4354-A22B-ECF199F83598}"/>
    <cellStyle name="Shade 2 3 4 2 2 2" xfId="2097" xr:uid="{1BF3A435-5319-4050-A939-CA0DA575D7D8}"/>
    <cellStyle name="Shade 2 3 4 2 2 2 2" xfId="5239" xr:uid="{98BC7C9C-A591-4EDA-8BAB-18BB9BC50EB6}"/>
    <cellStyle name="Shade 2 3 4 2 2 3" xfId="3059" xr:uid="{8AD1D49F-2304-4658-ABD0-3772A520480F}"/>
    <cellStyle name="Shade 2 3 4 2 3" xfId="2361" xr:uid="{9D4733C8-72EA-4AFB-92CF-BDBDC4B9A1BA}"/>
    <cellStyle name="Shade 2 3 4 2 3 2" xfId="5503" xr:uid="{703322AA-FF52-4116-A74D-5CE17E4D76CA}"/>
    <cellStyle name="Shade 2 3 4 2 4" xfId="3342" xr:uid="{677F5332-D31A-4063-B03A-2550B113DA1A}"/>
    <cellStyle name="Shade 2 3 4 3" xfId="1020" xr:uid="{E3F5B34B-AEC8-4E32-8ED9-4DADBEAC7D74}"/>
    <cellStyle name="Shade 2 3 4 3 2" xfId="2167" xr:uid="{FE54469B-45B0-4BDF-B9E2-FE17C224E7DB}"/>
    <cellStyle name="Shade 2 3 4 3 2 2" xfId="5309" xr:uid="{89325BB9-D12A-481E-AE24-7131A2BA0B75}"/>
    <cellStyle name="Shade 2 3 4 3 3" xfId="3134" xr:uid="{CD748346-975C-468B-8446-A3F507B99088}"/>
    <cellStyle name="Shade 2 3 4 4" xfId="1475" xr:uid="{10F4E982-85FA-42FE-91C9-49708C284BC2}"/>
    <cellStyle name="Shade 2 3 4 4 2" xfId="2589" xr:uid="{10727132-2F5F-4B28-8316-B6BEF4A69A6D}"/>
    <cellStyle name="Shade 2 3 4 4 2 2" xfId="5730" xr:uid="{F7D8280F-50DE-41CD-88A4-EC0A40F23F97}"/>
    <cellStyle name="Shade 2 3 4 4 3" xfId="3583" xr:uid="{09B4CE27-66CC-4DDE-A214-6C97DED3E945}"/>
    <cellStyle name="Shade 2 3 4 5" xfId="1739" xr:uid="{D68825D1-1C66-42B0-98FC-74F6A254D688}"/>
    <cellStyle name="Shade 2 3 4 5 2" xfId="4881" xr:uid="{5B573CDA-2D58-4B14-A744-E0439CFB4CB2}"/>
    <cellStyle name="Shade 2 3 4 6" xfId="2678" xr:uid="{A09D14A1-4162-4DC6-9BB5-4A7CCD470678}"/>
    <cellStyle name="Shade 2 3 5" xfId="841" xr:uid="{AF0EC7E6-6819-43EF-B2FD-03C6CF2059FF}"/>
    <cellStyle name="Shade 2 3 5 2" xfId="2000" xr:uid="{52C9CF96-EC9C-47A4-A7AD-A9FFD68944FD}"/>
    <cellStyle name="Shade 2 3 5 2 2" xfId="5142" xr:uid="{EA265145-7F3B-41EF-A4B9-C4BB7C26AA28}"/>
    <cellStyle name="Shade 2 3 5 3" xfId="2955" xr:uid="{64D98418-6C6B-476D-B040-EC5CB25677F2}"/>
    <cellStyle name="Shade 2 3 6" xfId="795" xr:uid="{A6576482-05A8-4D16-85FE-529869779E3C}"/>
    <cellStyle name="Shade 2 3 6 2" xfId="1957" xr:uid="{D15D2E15-896D-4F51-974E-81B2CDD926F6}"/>
    <cellStyle name="Shade 2 3 6 2 2" xfId="5099" xr:uid="{C350C29F-4EA7-4A5F-9694-6A0DCCBFECEF}"/>
    <cellStyle name="Shade 2 3 6 3" xfId="2909" xr:uid="{E6DB5B5F-8AFD-4F90-BEB1-7BF1847F911C}"/>
    <cellStyle name="Shade 2 3 7" xfId="1647" xr:uid="{B975EC6B-B747-4601-8A65-9CDAAEEF8C41}"/>
    <cellStyle name="Shade 2 3 7 2" xfId="4792" xr:uid="{2D87EC11-E3A6-45B3-A287-1E88E09C9536}"/>
    <cellStyle name="Shade 2 3 8" xfId="1612" xr:uid="{C5E37BDD-112F-4EEE-A73A-8FA8E416C8D3}"/>
    <cellStyle name="Shade 2 4" xfId="3714" xr:uid="{AD4E48B0-2D28-428C-9602-F9C1372684EC}"/>
    <cellStyle name="Shade 3" xfId="430" xr:uid="{4B7F038A-6C4B-4A44-B1EB-DA3A06A854A6}"/>
    <cellStyle name="Shade 3 2" xfId="570" xr:uid="{7DEBCFA7-D8B9-4149-8B97-90BF198C177A}"/>
    <cellStyle name="Shade 3 2 2" xfId="1245" xr:uid="{95FEFCF2-5FBD-4440-9060-DD74B68F9067}"/>
    <cellStyle name="Shade 3 2 2 2" xfId="785" xr:uid="{96A04DA4-0003-431A-8289-3802A7726150}"/>
    <cellStyle name="Shade 3 2 2 2 2" xfId="1947" xr:uid="{F61237F0-0B00-4BF5-B0EC-169BE39F4EC9}"/>
    <cellStyle name="Shade 3 2 2 2 2 2" xfId="5089" xr:uid="{30ED01E8-0D52-43B7-8FAC-3E898A95196E}"/>
    <cellStyle name="Shade 3 2 2 2 3" xfId="2899" xr:uid="{A96AF193-7B23-4AF1-BE74-1D7804874FB9}"/>
    <cellStyle name="Shade 3 2 2 3" xfId="2372" xr:uid="{43FCB0D1-059F-4950-A55F-43EFF0095325}"/>
    <cellStyle name="Shade 3 2 2 3 2" xfId="5514" xr:uid="{F7C27E52-30DD-4718-B955-65DBC0139167}"/>
    <cellStyle name="Shade 3 2 2 4" xfId="3353" xr:uid="{367205DC-D8A1-4F2B-BE19-B6233EAF917C}"/>
    <cellStyle name="Shade 3 2 3" xfId="1031" xr:uid="{5F9C196C-CA7E-4BB5-86E6-3020771B0BC9}"/>
    <cellStyle name="Shade 3 2 3 2" xfId="2178" xr:uid="{DB3072CB-A110-473E-8548-A723137038EA}"/>
    <cellStyle name="Shade 3 2 3 2 2" xfId="5320" xr:uid="{D1CB67DC-AAD2-457A-8723-DAD8C32658A3}"/>
    <cellStyle name="Shade 3 2 3 3" xfId="3145" xr:uid="{F64A9B71-31F7-468B-9398-9F4BF3093809}"/>
    <cellStyle name="Shade 3 2 4" xfId="931" xr:uid="{1430E48A-E869-47A1-99F3-1061C9BD4BD7}"/>
    <cellStyle name="Shade 3 2 4 2" xfId="2085" xr:uid="{1E5B171E-4C44-4281-B55E-2A7A1940377A}"/>
    <cellStyle name="Shade 3 2 4 2 2" xfId="5227" xr:uid="{45A3041C-9636-4EF9-AF9E-AD5770E47218}"/>
    <cellStyle name="Shade 3 2 4 3" xfId="3045" xr:uid="{004595D5-B743-452E-A3AC-785C4F572AD6}"/>
    <cellStyle name="Shade 3 2 5" xfId="1750" xr:uid="{05005740-E08D-4A8E-B672-A4AC9BD3450F}"/>
    <cellStyle name="Shade 3 2 5 2" xfId="4892" xr:uid="{F149911D-81E8-460D-AA6B-E0FE0047B642}"/>
    <cellStyle name="Shade 3 2 6" xfId="2689" xr:uid="{EBD29E8F-081E-4D71-BABB-093D553443B8}"/>
    <cellStyle name="Shade 3 3" xfId="1178" xr:uid="{6BDC6999-20A2-43AC-9324-9BCEEAB50883}"/>
    <cellStyle name="Shade 3 3 2" xfId="1541" xr:uid="{B109B9E0-3695-4C0A-9B64-6595332D3429}"/>
    <cellStyle name="Shade 3 3 2 2" xfId="2649" xr:uid="{D9695C83-92AC-4230-BB0B-43236ED74036}"/>
    <cellStyle name="Shade 3 3 2 2 2" xfId="5790" xr:uid="{50149C7B-B5FD-4064-94CC-F93DDEBA1E2D}"/>
    <cellStyle name="Shade 3 3 2 3" xfId="3649" xr:uid="{150D5EB1-9634-4361-913B-0283008A3979}"/>
    <cellStyle name="Shade 3 3 3" xfId="2309" xr:uid="{1D1BE84E-61A8-403A-89CB-D209EB656F0F}"/>
    <cellStyle name="Shade 3 3 3 2" xfId="5451" xr:uid="{8499CFE7-B8FE-4833-A8EB-63764D1920B7}"/>
    <cellStyle name="Shade 3 3 4" xfId="3286" xr:uid="{BD671F1A-755A-4481-B673-756DD3492F99}"/>
    <cellStyle name="Shade 3 4" xfId="6684" xr:uid="{AC4A3341-5EAB-4D90-8555-A2D82D3EDE20}"/>
    <cellStyle name="Shade 4" xfId="278" xr:uid="{930D96D5-493A-42E1-94AD-51C710E7B204}"/>
    <cellStyle name="Shade 4 2" xfId="615" xr:uid="{5C20DC7E-C204-4A04-9A32-BBE3274AA8B7}"/>
    <cellStyle name="Shade 4 2 2" xfId="1076" xr:uid="{5FE9A025-CA20-4072-802C-798FA6736CB4}"/>
    <cellStyle name="Shade 4 2 2 2" xfId="680" xr:uid="{624DACD1-3E1C-46F8-9E7C-2B59F1F1D0A0}"/>
    <cellStyle name="Shade 4 2 2 2 2" xfId="1851" xr:uid="{FD41C61D-DB83-4961-9017-3893EF9B94CE}"/>
    <cellStyle name="Shade 4 2 2 2 2 2" xfId="4993" xr:uid="{57B037B9-589B-48C8-AEAC-9031763DCF25}"/>
    <cellStyle name="Shade 4 2 2 2 3" xfId="2796" xr:uid="{70DC62F7-49F8-4F4C-A7B7-49A78CA286BE}"/>
    <cellStyle name="Shade 4 2 2 3" xfId="2221" xr:uid="{10F2A4CD-C37D-4451-9342-288AA305E86A}"/>
    <cellStyle name="Shade 4 2 2 3 2" xfId="5363" xr:uid="{F0912C44-B1F5-4783-9679-778901AD1FE8}"/>
    <cellStyle name="Shade 4 2 2 4" xfId="3190" xr:uid="{89AC3C37-474E-447A-9B14-44F9CE956D69}"/>
    <cellStyle name="Shade 4 2 3" xfId="1290" xr:uid="{94CFC851-497D-479F-93E9-9A3064057A6A}"/>
    <cellStyle name="Shade 4 2 3 2" xfId="950" xr:uid="{065CC461-5B00-4CC9-A857-5ECCE650B28A}"/>
    <cellStyle name="Shade 4 2 3 2 2" xfId="2102" xr:uid="{5546D795-D03A-402E-800C-4D252C901AA8}"/>
    <cellStyle name="Shade 4 2 3 2 2 2" xfId="5244" xr:uid="{A2E4890B-07CC-48C1-8B3C-289D5219784D}"/>
    <cellStyle name="Shade 4 2 3 2 3" xfId="3064" xr:uid="{B9CFBA89-D453-4C8A-9DD7-12D608C300D8}"/>
    <cellStyle name="Shade 4 2 3 3" xfId="2416" xr:uid="{9B1AC8B0-D82E-4FBD-A845-C0DD1C641361}"/>
    <cellStyle name="Shade 4 2 3 3 2" xfId="5558" xr:uid="{5FB2E8B8-417D-4E3D-BFC1-1770DF03DBD0}"/>
    <cellStyle name="Shade 4 2 3 4" xfId="3398" xr:uid="{D63A29B8-4BD9-4FF6-A4CF-13F36514B24A}"/>
    <cellStyle name="Shade 4 2 4" xfId="1793" xr:uid="{790BA4C7-CBC6-40D9-A9AC-0EC026252CBE}"/>
    <cellStyle name="Shade 4 2 4 2" xfId="4935" xr:uid="{4D4553C5-3D18-4599-8C8F-931B1AB64462}"/>
    <cellStyle name="Shade 4 2 5" xfId="2734" xr:uid="{0328104B-1869-40BE-933D-853505826C3A}"/>
    <cellStyle name="Shade 4 3" xfId="644" xr:uid="{9ACAF439-E8E0-4CE0-9049-18FA09D726A4}"/>
    <cellStyle name="Shade 4 3 2" xfId="1319" xr:uid="{01FFDA2C-DC4C-421C-B901-CB38815E2FFA}"/>
    <cellStyle name="Shade 4 3 2 2" xfId="903" xr:uid="{3EBA786C-0862-4CC4-8F60-5139F0545EF7}"/>
    <cellStyle name="Shade 4 3 2 2 2" xfId="2058" xr:uid="{BB01D903-8D37-43B0-AAA6-73F4BEAA3B2E}"/>
    <cellStyle name="Shade 4 3 2 2 2 2" xfId="5200" xr:uid="{1EF3FFF5-EDFD-46ED-86F3-9776FA8BFBFB}"/>
    <cellStyle name="Shade 4 3 2 2 3" xfId="3017" xr:uid="{3F2ABB9F-6BEE-4E47-86A0-CCE2EF3D0C8C}"/>
    <cellStyle name="Shade 4 3 2 3" xfId="2443" xr:uid="{1FA889C8-F554-4F8B-8CD4-8EA67097C1F3}"/>
    <cellStyle name="Shade 4 3 2 3 2" xfId="5585" xr:uid="{F09A3E06-F2FC-43DC-B765-FEB7F31937D3}"/>
    <cellStyle name="Shade 4 3 2 4" xfId="3427" xr:uid="{5FB37629-31EC-4656-BF6D-DC7529274151}"/>
    <cellStyle name="Shade 4 3 3" xfId="1105" xr:uid="{BB924B5D-8AFF-4F0B-A475-35A6A1CAEAAE}"/>
    <cellStyle name="Shade 4 3 3 2" xfId="2248" xr:uid="{0B84F90B-7EA8-4CDD-AF12-FE2242A16787}"/>
    <cellStyle name="Shade 4 3 3 2 2" xfId="5390" xr:uid="{E6D8A86B-BED6-4D48-A21B-12DD2647A484}"/>
    <cellStyle name="Shade 4 3 3 3" xfId="3219" xr:uid="{F6043549-56AF-4A60-B4D5-7EEB1339BE22}"/>
    <cellStyle name="Shade 4 3 4" xfId="700" xr:uid="{5D41F534-2890-4544-89FD-B70C57AC3809}"/>
    <cellStyle name="Shade 4 3 4 2" xfId="1870" xr:uid="{A81FCEFA-CE3D-4705-875D-C0B0B9471DB6}"/>
    <cellStyle name="Shade 4 3 4 2 2" xfId="5012" xr:uid="{B8279F59-016C-47AC-9795-A152AC7115FF}"/>
    <cellStyle name="Shade 4 3 4 3" xfId="2816" xr:uid="{F05FAEC3-D2E5-4518-89D3-14DF4846C558}"/>
    <cellStyle name="Shade 4 3 5" xfId="1820" xr:uid="{B3428E4C-3E3D-4BB2-A97E-131DFD8BE957}"/>
    <cellStyle name="Shade 4 3 5 2" xfId="4962" xr:uid="{232A1270-DB15-4A08-ACB2-1272E657ED84}"/>
    <cellStyle name="Shade 4 3 6" xfId="2763" xr:uid="{0D502F59-D77B-422E-ABBA-4EF767917777}"/>
    <cellStyle name="Shade 4 4" xfId="506" xr:uid="{9F5C21B4-A132-45BC-88C4-DF30859DCE7B}"/>
    <cellStyle name="Shade 4 4 2" xfId="1181" xr:uid="{2C800E03-E44A-400A-8929-6FDBE93AAC1C}"/>
    <cellStyle name="Shade 4 4 2 2" xfId="1406" xr:uid="{F9C74475-6CA7-4044-8682-6F0E3B605CD1}"/>
    <cellStyle name="Shade 4 4 2 2 2" xfId="2525" xr:uid="{82056982-4B79-4DD3-9465-C8FBB9DC18B4}"/>
    <cellStyle name="Shade 4 4 2 2 2 2" xfId="5666" xr:uid="{F6895BE2-D22C-480D-B533-D53FFEBB91D2}"/>
    <cellStyle name="Shade 4 4 2 2 3" xfId="3514" xr:uid="{1CF32CB4-58DB-48E4-B89E-30B886D87769}"/>
    <cellStyle name="Shade 4 4 2 3" xfId="2312" xr:uid="{777CE475-D4EF-4D13-B5D4-99F56E210D1D}"/>
    <cellStyle name="Shade 4 4 2 3 2" xfId="5454" xr:uid="{C597E76E-21AD-4114-9FBB-CBAC4A79E809}"/>
    <cellStyle name="Shade 4 4 2 4" xfId="3289" xr:uid="{0B399215-14E3-40D1-9341-0E21FBBA8686}"/>
    <cellStyle name="Shade 4 4 3" xfId="967" xr:uid="{C3D64EFC-3D89-4BF6-B8E2-3DABFEB950C0}"/>
    <cellStyle name="Shade 4 4 3 2" xfId="2118" xr:uid="{01A0498D-42C3-41A3-9041-C27543F9D7B6}"/>
    <cellStyle name="Shade 4 4 3 2 2" xfId="5260" xr:uid="{1762877A-84BD-434D-BD89-F86BEF734811}"/>
    <cellStyle name="Shade 4 4 3 3" xfId="3081" xr:uid="{08AAC614-13DB-445D-9954-05F5462D0678}"/>
    <cellStyle name="Shade 4 4 4" xfId="1495" xr:uid="{C94FA061-49BB-4314-BC62-20D87949B6B9}"/>
    <cellStyle name="Shade 4 4 4 2" xfId="2608" xr:uid="{B18347E5-8558-4C2D-B0A8-AD1F1276D9A3}"/>
    <cellStyle name="Shade 4 4 4 2 2" xfId="5749" xr:uid="{2898A878-FD32-4D6C-963B-8D68022D8C94}"/>
    <cellStyle name="Shade 4 4 4 3" xfId="3603" xr:uid="{52055C24-7515-482D-9EA0-49F662A3D8EA}"/>
    <cellStyle name="Shade 4 4 5" xfId="1689" xr:uid="{6E250CE7-4702-4ABF-86E2-774504CDBEE8}"/>
    <cellStyle name="Shade 4 4 5 2" xfId="4831" xr:uid="{22C8BD76-C2F8-49CD-BDC6-AB575D54AC03}"/>
    <cellStyle name="Shade 4 4 6" xfId="1580" xr:uid="{A7CFA3A2-7434-4912-9AC7-7D0B3052922D}"/>
    <cellStyle name="Shade 4 5" xfId="840" xr:uid="{1935DDE7-9B23-4C15-ABA7-A20AEEA28C7D}"/>
    <cellStyle name="Shade 4 5 2" xfId="1999" xr:uid="{8860FD17-A1E8-4EDB-BF51-EF1F4D55613A}"/>
    <cellStyle name="Shade 4 5 2 2" xfId="5141" xr:uid="{422C78D4-AC40-4399-8059-6960682A501B}"/>
    <cellStyle name="Shade 4 5 3" xfId="2954" xr:uid="{B28D34A5-0547-439A-AE68-70E76D035EB8}"/>
    <cellStyle name="Shade 4 6" xfId="794" xr:uid="{8365A65C-0549-43B7-8B20-40BC2BCC3411}"/>
    <cellStyle name="Shade 4 6 2" xfId="1956" xr:uid="{1B5470CE-BDE2-49C5-BD57-80205415B0DC}"/>
    <cellStyle name="Shade 4 6 2 2" xfId="5098" xr:uid="{CAE13845-124D-4A14-9E8C-8BE35B651107}"/>
    <cellStyle name="Shade 4 6 3" xfId="2908" xr:uid="{6D55F684-10EE-461E-A4AC-AE1E00B8898E}"/>
    <cellStyle name="Shade 4 7" xfId="1646" xr:uid="{B1F5ED9D-9F0C-49B4-8232-2E8D4A8E2F7D}"/>
    <cellStyle name="Shade 4 7 2" xfId="4791" xr:uid="{54572486-CA63-4250-89F2-B3FA151413EC}"/>
    <cellStyle name="Shade 4 8" xfId="1661" xr:uid="{2D132C51-AF3E-4350-A2D7-DCC59BD590EB}"/>
    <cellStyle name="Shade 5" xfId="713" xr:uid="{E076BAB8-B36B-4CE2-AE1F-4A7370DFDD2F}"/>
    <cellStyle name="Shade 5 2" xfId="925" xr:uid="{7097AF02-5A4A-4C82-B846-FF4B0CABA571}"/>
    <cellStyle name="Shade 5 2 2" xfId="2079" xr:uid="{A900E340-9CA4-434F-924E-50757C88452C}"/>
    <cellStyle name="Shade 5 2 2 2" xfId="5221" xr:uid="{F33FCBA3-A6B9-4850-8BF8-D36879BCEFEE}"/>
    <cellStyle name="Shade 5 2 3" xfId="3039" xr:uid="{9F47F3AD-9301-4206-9AE9-8104CC51F594}"/>
    <cellStyle name="Shade 5 3" xfId="1882" xr:uid="{4B5515DF-E983-42BE-A03F-3D410EFD536C}"/>
    <cellStyle name="Shade 5 3 2" xfId="5024" xr:uid="{ED4563BE-74CD-4383-BF15-40FB43CDD9E3}"/>
    <cellStyle name="Shade 5 4" xfId="2828" xr:uid="{5B7C5D19-1253-4FF0-846B-823527BE74CE}"/>
    <cellStyle name="Shade 6" xfId="4350" xr:uid="{956A5DC0-3445-4D7E-A416-946D0DBBC814}"/>
    <cellStyle name="Shade_B_border2" xfId="166" xr:uid="{9C971300-C80F-4CA2-8C0F-B589615D2FB8}"/>
    <cellStyle name="Standard 2" xfId="192" xr:uid="{C08C043D-9228-4DC1-95E9-EE6CDE23EB8D}"/>
    <cellStyle name="Standard 2 2" xfId="391" xr:uid="{F835F92C-4694-4174-BDE6-0290646A4533}"/>
    <cellStyle name="Standard 2 2 2" xfId="501" xr:uid="{7C5616BE-027C-4E34-90EA-A0B8163BD3B7}"/>
    <cellStyle name="Standard 2 3" xfId="500" xr:uid="{66751C1E-03A2-4B26-BB94-B0943B98F660}"/>
    <cellStyle name="Title 2" xfId="167" xr:uid="{F2B2034A-8F71-4A82-9C2B-3700BC6889C3}"/>
    <cellStyle name="Title 3" xfId="232" xr:uid="{FFCC2973-50A5-46FE-9D0C-B37400289181}"/>
    <cellStyle name="Total 2" xfId="168" xr:uid="{1C5954FD-2F39-4BBB-B004-0CCFAA04F8AF}"/>
    <cellStyle name="Total 2 10" xfId="3764" xr:uid="{EE5E69DE-37C9-44CE-8E3F-50AC9FF9154D}"/>
    <cellStyle name="Total 2 11" xfId="4150" xr:uid="{2E35E12B-31BD-4559-B09B-0274C67DEEAA}"/>
    <cellStyle name="Total 2 12" xfId="4336" xr:uid="{1A5B93BC-9ABD-42B1-BB6D-F366EB14B9B3}"/>
    <cellStyle name="Total 2 2" xfId="561" xr:uid="{5F8694CF-3F89-4B3A-8491-2D548235A208}"/>
    <cellStyle name="Total 2 2 2" xfId="1236" xr:uid="{3C1190A0-EC8C-4610-9ED7-14C3F26E363F}"/>
    <cellStyle name="Total 2 2 2 2" xfId="720" xr:uid="{1CE325AE-B316-4C0D-8EAB-911F66219643}"/>
    <cellStyle name="Total 2 2 2 2 2" xfId="1889" xr:uid="{63D19585-8B68-4D0B-8EBF-BEE1AAC65D63}"/>
    <cellStyle name="Total 2 2 2 2 2 2" xfId="5031" xr:uid="{709491DB-19F8-4A51-8A56-8CCFA9D1B083}"/>
    <cellStyle name="Total 2 2 2 2 2 3" xfId="6594" xr:uid="{27CDEE36-531C-4750-93EE-90BCA7A71A37}"/>
    <cellStyle name="Total 2 2 2 2 2 4" xfId="7274" xr:uid="{325A8274-CBEE-462E-B2BF-6C2732396A4D}"/>
    <cellStyle name="Total 2 2 2 2 3" xfId="2834" xr:uid="{324AF96B-70AE-44E2-AFCC-9C6237ED5EDB}"/>
    <cellStyle name="Total 2 2 2 2 3 2" xfId="5926" xr:uid="{AF0D1229-FCCC-403F-919A-5F399868290D}"/>
    <cellStyle name="Total 2 2 2 2 3 3" xfId="7171" xr:uid="{04E8136E-60D5-4389-9911-442D83DCDF9C}"/>
    <cellStyle name="Total 2 2 2 2 3 4" xfId="7898" xr:uid="{104D108C-87A1-4A7A-84DB-27FCA2A9F1A4}"/>
    <cellStyle name="Total 2 2 2 2 4" xfId="4094" xr:uid="{6F6E2A10-F413-44DD-820E-4349D11FD7EC}"/>
    <cellStyle name="Total 2 2 2 2 5" xfId="6524" xr:uid="{BEE82FA7-5DE6-499B-AF4B-A291B832B8F4}"/>
    <cellStyle name="Total 2 2 2 2 6" xfId="7697" xr:uid="{880E7729-F5F2-4FF8-B41C-D605D1C4CEAA}"/>
    <cellStyle name="Total 2 2 2 3" xfId="2363" xr:uid="{7658AC65-AE15-4B09-ACAC-8A4740D9A3F0}"/>
    <cellStyle name="Total 2 2 2 3 2" xfId="5505" xr:uid="{ED564675-5EC5-4BFE-8532-93ABBE66A8FD}"/>
    <cellStyle name="Total 2 2 2 3 3" xfId="6891" xr:uid="{DADC3660-3794-4EEE-89B4-5B187C5CB0D0}"/>
    <cellStyle name="Total 2 2 2 3 4" xfId="8004" xr:uid="{F0555683-880F-4C31-A3D0-7EA4C7634091}"/>
    <cellStyle name="Total 2 2 2 4" xfId="3344" xr:uid="{2C427024-FE5F-46E7-BD37-B959287EC22B}"/>
    <cellStyle name="Total 2 2 2 4 2" xfId="6302" xr:uid="{2833662B-DD36-4D5A-89C3-B678FF866DEA}"/>
    <cellStyle name="Total 2 2 2 4 3" xfId="7482" xr:uid="{7D285C1B-46DB-4E27-84EB-2B27BD5994F9}"/>
    <cellStyle name="Total 2 2 2 4 4" xfId="6441" xr:uid="{9DBBBA74-CED4-4837-AB0E-5BB3436D417E}"/>
    <cellStyle name="Total 2 2 2 5" xfId="4476" xr:uid="{57B4F3C7-6A26-4279-9FC3-A3BE39AC11D5}"/>
    <cellStyle name="Total 2 2 2 6" xfId="5902" xr:uid="{A7B48019-15EF-4BB2-BB97-0B61DEB07DA8}"/>
    <cellStyle name="Total 2 2 2 7" xfId="8048" xr:uid="{9171D987-8A76-4AA3-9B5F-BA604A2FC6C0}"/>
    <cellStyle name="Total 2 2 3" xfId="1022" xr:uid="{CC868469-C71E-4306-9146-C05334404791}"/>
    <cellStyle name="Total 2 2 3 2" xfId="2169" xr:uid="{CC205B06-6443-42D7-9A40-FB9AD7C1548B}"/>
    <cellStyle name="Total 2 2 3 2 2" xfId="5311" xr:uid="{6FCFFBF7-D41D-49ED-8B04-57148BA889E5}"/>
    <cellStyle name="Total 2 2 3 2 3" xfId="6772" xr:uid="{215B940A-D46E-4632-AB2E-E0128CD757B3}"/>
    <cellStyle name="Total 2 2 3 2 4" xfId="7692" xr:uid="{ECB2D81C-EC6B-4108-93ED-20246C6B050A}"/>
    <cellStyle name="Total 2 2 3 3" xfId="3136" xr:uid="{DCCCF183-3DB9-4293-9547-A4BEBC832859}"/>
    <cellStyle name="Total 2 2 3 3 2" xfId="6148" xr:uid="{0991B0C5-890F-47FC-B993-2E36CBE8F91F}"/>
    <cellStyle name="Total 2 2 3 3 3" xfId="7360" xr:uid="{ADF9965C-8C72-410A-91A9-6AB2025ADEA6}"/>
    <cellStyle name="Total 2 2 3 3 4" xfId="3945" xr:uid="{A7570C18-3E1C-4A55-95B7-21831634DAF0}"/>
    <cellStyle name="Total 2 2 3 4" xfId="4321" xr:uid="{77DDB054-757A-41A8-8B7B-9FBFA69500DE}"/>
    <cellStyle name="Total 2 2 3 5" xfId="3680" xr:uid="{7A828345-D349-44E1-B389-D4FDBB14FBCA}"/>
    <cellStyle name="Total 2 2 3 6" xfId="6699" xr:uid="{F8BC9CB7-1294-4CC7-92DE-E3B3C207608F}"/>
    <cellStyle name="Total 2 2 4" xfId="1530" xr:uid="{0F2CB898-0DF7-40E8-B0EC-D608D0CF6550}"/>
    <cellStyle name="Total 2 2 4 2" xfId="2639" xr:uid="{3A291E5B-6229-4B55-8555-6909C88E1A8F}"/>
    <cellStyle name="Total 2 2 4 2 2" xfId="5780" xr:uid="{B7CC52FC-5B1E-4BBC-A557-7BBEED79BA60}"/>
    <cellStyle name="Total 2 2 4 2 3" xfId="7056" xr:uid="{C7309EC7-36E9-474E-85FE-C7F57170355A}"/>
    <cellStyle name="Total 2 2 4 2 4" xfId="6341" xr:uid="{9085724F-F541-4879-AC42-99694756792E}"/>
    <cellStyle name="Total 2 2 4 3" xfId="3638" xr:uid="{0FD6B48C-B7C2-433A-A598-F4344405310C}"/>
    <cellStyle name="Total 2 2 4 3 2" xfId="6514" xr:uid="{4CEA072A-A423-4C02-A23D-A863DF6FC8FE}"/>
    <cellStyle name="Total 2 2 4 3 3" xfId="7655" xr:uid="{33A5ADFC-C741-4136-8CC3-878558D825E8}"/>
    <cellStyle name="Total 2 2 4 3 4" xfId="8073" xr:uid="{CCDD1FE4-C77D-4D2A-8467-D26120249362}"/>
    <cellStyle name="Total 2 2 4 4" xfId="4698" xr:uid="{48D56896-14E5-4D8B-BBEE-9A7B9C65250E}"/>
    <cellStyle name="Total 2 2 4 5" xfId="4210" xr:uid="{60294BB7-67B6-4D59-9CC7-BBC17AE72F57}"/>
    <cellStyle name="Total 2 2 4 6" xfId="7816" xr:uid="{99B6C325-F04D-4581-ABFB-E48E45D26A09}"/>
    <cellStyle name="Total 2 2 5" xfId="1741" xr:uid="{CC5E3E2E-0A78-4E68-9E85-6F512AB338DB}"/>
    <cellStyle name="Total 2 2 5 2" xfId="4883" xr:uid="{BA0F9611-39B2-4ABC-9D96-068753D2E168}"/>
    <cellStyle name="Total 2 2 5 3" xfId="3691" xr:uid="{19C5EAFB-9F96-4706-AE5B-11FEF0F27DFD}"/>
    <cellStyle name="Total 2 2 5 4" xfId="7738" xr:uid="{44ADD772-577E-46A7-B181-63AAB0DA7E61}"/>
    <cellStyle name="Total 2 2 6" xfId="2680" xr:uid="{BE18E98A-D808-4C4A-B138-4A1C8D095E03}"/>
    <cellStyle name="Total 2 2 6 2" xfId="5817" xr:uid="{0D09B4DB-AC9B-436F-B2AC-7B30A7C486AF}"/>
    <cellStyle name="Total 2 2 6 3" xfId="7077" xr:uid="{9A33EA5B-B577-45FA-914E-77739D87C73E}"/>
    <cellStyle name="Total 2 2 6 4" xfId="7883" xr:uid="{4E19D533-36C6-4A6A-9329-E0028C5AF6C8}"/>
    <cellStyle name="Total 2 2 7" xfId="3990" xr:uid="{ADF9790E-D2CB-4C59-84A1-A09E774342AD}"/>
    <cellStyle name="Total 2 2 8" xfId="4634" xr:uid="{A47C7088-04DC-4158-9FD1-E8643B8F79C9}"/>
    <cellStyle name="Total 2 2 9" xfId="7294" xr:uid="{5F063457-62B1-47EA-BDFF-62271C94A88D}"/>
    <cellStyle name="Total 2 3" xfId="622" xr:uid="{80263D00-6267-4D1D-99F2-047A510E70BC}"/>
    <cellStyle name="Total 2 3 2" xfId="1297" xr:uid="{D4BB9562-722C-4557-9F3F-7DAA5E48F365}"/>
    <cellStyle name="Total 2 3 2 2" xfId="1476" xr:uid="{5CF84965-7587-473E-8E79-CE00814DAB3E}"/>
    <cellStyle name="Total 2 3 2 2 2" xfId="2590" xr:uid="{8EE74514-C104-4BD8-83E8-654BDA382095}"/>
    <cellStyle name="Total 2 3 2 2 2 2" xfId="5731" xr:uid="{96B3B8D0-4F21-4EF8-8EF1-5C4B4E05E35D}"/>
    <cellStyle name="Total 2 3 2 2 2 3" xfId="7027" xr:uid="{BA6EB261-0F88-470D-89B8-A3EAD511A711}"/>
    <cellStyle name="Total 2 3 2 2 2 4" xfId="6818" xr:uid="{C660C65E-B740-46D6-85C3-28F6C6214D66}"/>
    <cellStyle name="Total 2 3 2 2 3" xfId="3584" xr:uid="{15D2B4DF-D39B-44F9-8BBD-A888BD3B82E0}"/>
    <cellStyle name="Total 2 3 2 2 3 2" xfId="6471" xr:uid="{294F1380-97EA-432B-BA2C-2FBF937B23B0}"/>
    <cellStyle name="Total 2 3 2 2 3 3" xfId="7619" xr:uid="{ABD9D5E1-B62F-4D90-A729-7F3F146FE6A9}"/>
    <cellStyle name="Total 2 3 2 2 3 4" xfId="4299" xr:uid="{4FBE66D7-1947-44E4-87C6-BDF43A1C7683}"/>
    <cellStyle name="Total 2 3 2 2 4" xfId="4653" xr:uid="{A0C92B61-AA0A-4D9A-8F81-D108149A07F0}"/>
    <cellStyle name="Total 2 3 2 2 5" xfId="3813" xr:uid="{C0B3AA3C-68DE-44D9-AC33-E8219E196A69}"/>
    <cellStyle name="Total 2 3 2 2 6" xfId="7795" xr:uid="{99C24ADF-5E58-43CB-A316-04A3056075CC}"/>
    <cellStyle name="Total 2 3 2 3" xfId="2423" xr:uid="{35062FAF-AD42-4819-B0B5-38EC43A86C7E}"/>
    <cellStyle name="Total 2 3 2 3 2" xfId="5565" xr:uid="{E005B4E0-4207-4DBB-9D8B-C546F553234F}"/>
    <cellStyle name="Total 2 3 2 3 3" xfId="6924" xr:uid="{7CE7CA54-7794-4CB5-84C5-642424AE938C}"/>
    <cellStyle name="Total 2 3 2 3 4" xfId="5893" xr:uid="{091EEF61-ECE5-4761-9AA9-A88258C141A7}"/>
    <cellStyle name="Total 2 3 2 4" xfId="3405" xr:uid="{72582957-DA71-4A8B-ADC4-58AEEB305130}"/>
    <cellStyle name="Total 2 3 2 4 2" xfId="6346" xr:uid="{32B9A6E6-1187-4FD3-B556-0C8EE9211F4A}"/>
    <cellStyle name="Total 2 3 2 4 3" xfId="7517" xr:uid="{E55DD037-85ED-4B73-9544-92FD55BC88CF}"/>
    <cellStyle name="Total 2 3 2 4 4" xfId="6266" xr:uid="{71B361D8-2C3D-478F-ADC9-4A46E389AAF9}"/>
    <cellStyle name="Total 2 3 2 5" xfId="4522" xr:uid="{98EBD26C-397C-4FCE-8C5E-2A217728534F}"/>
    <cellStyle name="Total 2 3 2 6" xfId="6498" xr:uid="{8359A31A-84A8-4909-8926-DCD96F695251}"/>
    <cellStyle name="Total 2 3 2 7" xfId="7701" xr:uid="{EAFEA438-8514-4908-852D-E230504C01F1}"/>
    <cellStyle name="Total 2 3 3" xfId="1083" xr:uid="{67F1CA63-ADF6-46E9-B1F6-08EE1A5FD355}"/>
    <cellStyle name="Total 2 3 3 2" xfId="2228" xr:uid="{A9CD07C3-9E77-4E68-A5C5-2551CA0B3E1B}"/>
    <cellStyle name="Total 2 3 3 2 2" xfId="5370" xr:uid="{2D29AC59-6B12-4C9C-8E46-C31CA426B3A5}"/>
    <cellStyle name="Total 2 3 3 2 3" xfId="6805" xr:uid="{8C2C2917-0535-493E-9366-5D17FEFB654D}"/>
    <cellStyle name="Total 2 3 3 2 4" xfId="7725" xr:uid="{A1D0117E-267F-490B-B400-36608EA56858}"/>
    <cellStyle name="Total 2 3 3 3" xfId="3197" xr:uid="{34ED25DE-B3A4-4A04-ABF7-E32671E384DD}"/>
    <cellStyle name="Total 2 3 3 3 2" xfId="6192" xr:uid="{9BB573D1-0763-41A5-8FD5-F7034DADA16B}"/>
    <cellStyle name="Total 2 3 3 3 3" xfId="7392" xr:uid="{E2CE3FE4-E8D0-420F-9FE7-0067B4A372F5}"/>
    <cellStyle name="Total 2 3 3 3 4" xfId="7705" xr:uid="{6B63D7B2-0D90-46B4-B6F6-2CD13F22659A}"/>
    <cellStyle name="Total 2 3 3 4" xfId="4362" xr:uid="{D527AB83-A798-4A55-9CA6-755BB8C87984}"/>
    <cellStyle name="Total 2 3 3 5" xfId="4267" xr:uid="{DDF344D5-C1DA-4BFB-B131-CD7A18190320}"/>
    <cellStyle name="Total 2 3 3 6" xfId="4108" xr:uid="{E3061DF4-2051-4F5C-9117-4B093E9E9936}"/>
    <cellStyle name="Total 2 3 4" xfId="1403" xr:uid="{3C1CFA7D-B248-45C5-8182-88AA9987D8D4}"/>
    <cellStyle name="Total 2 3 4 2" xfId="2522" xr:uid="{0F9F7179-3E6B-44E4-ADA1-1381E509E4EF}"/>
    <cellStyle name="Total 2 3 4 2 2" xfId="5663" xr:uid="{CA957FD9-F9ED-49B6-B315-E9F677C0C5C7}"/>
    <cellStyle name="Total 2 3 4 2 3" xfId="6984" xr:uid="{860002EB-5144-4CB6-B31E-17EB2F0F9981}"/>
    <cellStyle name="Total 2 3 4 2 4" xfId="7925" xr:uid="{8A4C3839-DE07-4B21-B2CA-30A10791E3A4}"/>
    <cellStyle name="Total 2 3 4 3" xfId="3511" xr:uid="{2855A845-C7C9-4148-85FE-0610BB4B73A4}"/>
    <cellStyle name="Total 2 3 4 3 2" xfId="6417" xr:uid="{138715E8-11BB-47AA-A4EC-9F3F17F83858}"/>
    <cellStyle name="Total 2 3 4 3 3" xfId="7574" xr:uid="{9E510605-AB21-4235-AE15-D3F2B30F5AE7}"/>
    <cellStyle name="Total 2 3 4 3 4" xfId="6757" xr:uid="{7951D2FC-F356-4E3C-8899-68185471D6B3}"/>
    <cellStyle name="Total 2 3 4 4" xfId="4595" xr:uid="{4C6C24E0-555E-40F7-9B36-F4E20D66C38F}"/>
    <cellStyle name="Total 2 3 4 5" xfId="4309" xr:uid="{0404BC92-9C86-492E-ABAB-2908DD59ADC9}"/>
    <cellStyle name="Total 2 3 4 6" xfId="6917" xr:uid="{63A15D5D-066D-4469-B0D6-C22C4BE2932F}"/>
    <cellStyle name="Total 2 3 5" xfId="1800" xr:uid="{6C7C4CFE-C470-4F90-B50C-716C5BA5259B}"/>
    <cellStyle name="Total 2 3 5 2" xfId="4942" xr:uid="{0F949966-5707-4754-B1D4-4399E81B30F8}"/>
    <cellStyle name="Total 2 3 5 3" xfId="6544" xr:uid="{D37BC7BF-1603-4DA8-B531-DBE4D16066B2}"/>
    <cellStyle name="Total 2 3 5 4" xfId="3925" xr:uid="{FA610E1E-A702-42A8-8330-B5C0D497B66C}"/>
    <cellStyle name="Total 2 3 6" xfId="2741" xr:uid="{C62B04AB-B59E-4EC1-9958-6B6D4C0EC21D}"/>
    <cellStyle name="Total 2 3 6 2" xfId="5861" xr:uid="{50AFE8C6-10DA-47C8-BF21-08EB06B4E270}"/>
    <cellStyle name="Total 2 3 6 3" xfId="7113" xr:uid="{4165E8B3-7AFD-4862-B347-28E744090D10}"/>
    <cellStyle name="Total 2 3 6 4" xfId="7808" xr:uid="{B9DED592-B2CC-4D9E-82AC-7A83FD6D12F3}"/>
    <cellStyle name="Total 2 3 7" xfId="4031" xr:uid="{A941F99A-2D18-45E4-9C30-D36F79C65B8B}"/>
    <cellStyle name="Total 2 3 8" xfId="4661" xr:uid="{58B3F96E-AC0B-4F54-9AD1-73D6F0FE80C2}"/>
    <cellStyle name="Total 2 3 9" xfId="6183" xr:uid="{05C7F4AB-8FB5-4F8E-8286-B837790C330F}"/>
    <cellStyle name="Total 2 4" xfId="510" xr:uid="{772B6B27-FE05-49FA-A185-17F9C9434D3A}"/>
    <cellStyle name="Total 2 4 2" xfId="1185" xr:uid="{45E76969-5E75-4F21-A238-7B7BA427AB64}"/>
    <cellStyle name="Total 2 4 2 2" xfId="1397" xr:uid="{657EEEB2-C128-4E70-A723-A0CDD1E17984}"/>
    <cellStyle name="Total 2 4 2 2 2" xfId="2517" xr:uid="{8DC473C1-4A66-4C5F-AEAD-F038AFC7A7C9}"/>
    <cellStyle name="Total 2 4 2 2 2 2" xfId="5658" xr:uid="{4969F1D5-532A-489D-817C-82F24679CF22}"/>
    <cellStyle name="Total 2 4 2 2 2 3" xfId="6981" xr:uid="{E5F3B2C3-24F7-4BD7-998C-AFF049A92240}"/>
    <cellStyle name="Total 2 4 2 2 2 4" xfId="7682" xr:uid="{EFDC0F0E-07FF-449C-BB30-C06791F45997}"/>
    <cellStyle name="Total 2 4 2 2 3" xfId="3505" xr:uid="{1A99729D-F5CD-446D-B804-17FF8671423C}"/>
    <cellStyle name="Total 2 4 2 2 3 2" xfId="6412" xr:uid="{B13DDCCE-E7ED-4AE3-A162-08B2BF2AAF00}"/>
    <cellStyle name="Total 2 4 2 2 3 3" xfId="7570" xr:uid="{6B0331B9-CDB5-4FBA-A3C2-70786F03477D}"/>
    <cellStyle name="Total 2 4 2 2 3 4" xfId="7444" xr:uid="{216AB927-1E99-43FC-A9F6-CF24376BD696}"/>
    <cellStyle name="Total 2 4 2 2 4" xfId="4590" xr:uid="{BAB6BBA8-E75A-4114-9C73-7ED0C47CC213}"/>
    <cellStyle name="Total 2 4 2 2 5" xfId="4525" xr:uid="{3BAD1D1B-3C57-412C-B070-EE8C818F4389}"/>
    <cellStyle name="Total 2 4 2 2 6" xfId="6460" xr:uid="{168FEF7A-E001-4F4A-9B38-C61389433383}"/>
    <cellStyle name="Total 2 4 2 3" xfId="2316" xr:uid="{7232FF61-EAED-465E-A1B1-F29A4DB2AF80}"/>
    <cellStyle name="Total 2 4 2 3 2" xfId="5458" xr:uid="{5F7741C3-580D-4043-B398-5ECF4379F654}"/>
    <cellStyle name="Total 2 4 2 3 3" xfId="6864" xr:uid="{FD5CC123-043C-427B-A7F8-57AF785D8DAD}"/>
    <cellStyle name="Total 2 4 2 3 4" xfId="7857" xr:uid="{3FE18932-AED7-4A39-B127-28D653D48F2E}"/>
    <cellStyle name="Total 2 4 2 4" xfId="3293" xr:uid="{805DF375-8A5F-4DF0-B0A5-F2011C83976C}"/>
    <cellStyle name="Total 2 4 2 4 2" xfId="6260" xr:uid="{54B92177-4DCE-4E02-8807-831AF2865FB6}"/>
    <cellStyle name="Total 2 4 2 4 3" xfId="7453" xr:uid="{10ECDE66-FB56-46CB-B091-9F7A6DF05AB3}"/>
    <cellStyle name="Total 2 4 2 4 4" xfId="7679" xr:uid="{5E53AAC8-B840-4D3B-AA9A-D0F842BD07D2}"/>
    <cellStyle name="Total 2 4 2 5" xfId="4436" xr:uid="{D90CCD9F-159E-417A-9119-033A90E35D86}"/>
    <cellStyle name="Total 2 4 2 6" xfId="4190" xr:uid="{B197B945-B19A-4AD0-AE52-87681BF2B63B}"/>
    <cellStyle name="Total 2 4 2 7" xfId="6959" xr:uid="{BBFA3D3C-91AE-47B2-8294-3F48B81C6E5F}"/>
    <cellStyle name="Total 2 4 3" xfId="971" xr:uid="{3CBF523E-0F5F-4133-B6C0-9F83295AF42E}"/>
    <cellStyle name="Total 2 4 3 2" xfId="2122" xr:uid="{0DA5428A-6BD1-44A5-B616-82A645B347AC}"/>
    <cellStyle name="Total 2 4 3 2 2" xfId="5264" xr:uid="{8685254E-ABB5-4878-841B-5D0E537E42EF}"/>
    <cellStyle name="Total 2 4 3 2 3" xfId="6743" xr:uid="{15583E44-AB57-4F75-B23D-DF0E1A3E20D0}"/>
    <cellStyle name="Total 2 4 3 2 4" xfId="7809" xr:uid="{541D40A1-EF28-4034-A8DA-F70E6F65FFB6}"/>
    <cellStyle name="Total 2 4 3 3" xfId="3085" xr:uid="{A1BD92C7-B7EE-474D-8487-656701CA0F06}"/>
    <cellStyle name="Total 2 4 3 3 2" xfId="6108" xr:uid="{7AA02E37-0D8B-4F22-9ABF-A42FBB933EA8}"/>
    <cellStyle name="Total 2 4 3 3 3" xfId="7324" xr:uid="{0319B5B0-413C-464F-BECD-80D37868AC1C}"/>
    <cellStyle name="Total 2 4 3 3 4" xfId="8046" xr:uid="{7C0C0C39-B6DB-4C3B-8E30-E2300F9A2B0A}"/>
    <cellStyle name="Total 2 4 3 4" xfId="4283" xr:uid="{2A9F8752-73BD-4A73-8BCA-125392133FF9}"/>
    <cellStyle name="Total 2 4 3 5" xfId="3906" xr:uid="{4FE40070-7890-4912-A4A1-4546D695980B}"/>
    <cellStyle name="Total 2 4 3 6" xfId="7138" xr:uid="{D3D35526-0C9D-457F-9A7A-8AD06327E2B4}"/>
    <cellStyle name="Total 2 4 4" xfId="918" xr:uid="{66E95EDA-B727-463B-A808-49D6BB9606A2}"/>
    <cellStyle name="Total 2 4 4 2" xfId="2072" xr:uid="{52FD1C77-748F-4301-BF9A-0CA1BEFB5633}"/>
    <cellStyle name="Total 2 4 4 2 2" xfId="5214" xr:uid="{16683B51-5E59-4767-BD5B-7B6A67DB043A}"/>
    <cellStyle name="Total 2 4 4 2 3" xfId="6716" xr:uid="{E40AFD66-73EE-4612-AA21-942F8D7A2CD0}"/>
    <cellStyle name="Total 2 4 4 2 4" xfId="7889" xr:uid="{4CF58C09-02BC-4BE5-BE60-69550849BFA8}"/>
    <cellStyle name="Total 2 4 4 3" xfId="3032" xr:uid="{3B580EEC-E5D2-4BC0-B3DF-FAB176F9504B}"/>
    <cellStyle name="Total 2 4 4 3 2" xfId="6068" xr:uid="{399E51A4-F974-44CA-9F9E-BA3C40D90ACF}"/>
    <cellStyle name="Total 2 4 4 3 3" xfId="7295" xr:uid="{B2261887-404C-4254-BE2A-DBD5F10AC7BC}"/>
    <cellStyle name="Total 2 4 4 3 4" xfId="7688" xr:uid="{DE25D746-20D5-4EE0-BA1B-6C7752ADB1FE}"/>
    <cellStyle name="Total 2 4 4 4" xfId="4245" xr:uid="{AD61375F-D599-41AF-9671-DA8552874AB6}"/>
    <cellStyle name="Total 2 4 4 5" xfId="3726" xr:uid="{C60F05D9-1A4B-4800-A7E8-94DAE57C5C40}"/>
    <cellStyle name="Total 2 4 4 6" xfId="6873" xr:uid="{B38A04EB-FDE4-47D4-B552-D76AFF984A5F}"/>
    <cellStyle name="Total 2 4 5" xfId="1693" xr:uid="{2F676E52-49AD-4E69-BC1E-EB4C9578D423}"/>
    <cellStyle name="Total 2 4 5 2" xfId="4835" xr:uid="{6DEFE147-8B9C-423E-8170-0DF2A9471C71}"/>
    <cellStyle name="Total 2 4 5 3" xfId="6274" xr:uid="{18F750B4-0DE2-4F25-B469-FE79DEF9CFD1}"/>
    <cellStyle name="Total 2 4 5 4" xfId="7909" xr:uid="{6CE0EF44-40AD-4054-AB6A-FCD35FE0F89F}"/>
    <cellStyle name="Total 2 4 6" xfId="1674" xr:uid="{B803AFF8-B524-4A99-B600-6137D647E9C8}"/>
    <cellStyle name="Total 2 4 6 2" xfId="4816" xr:uid="{71D4BC0A-674A-4986-8469-DDE2D83E2084}"/>
    <cellStyle name="Total 2 4 6 3" xfId="3807" xr:uid="{AFCA5C0A-B80C-4DF9-B078-B7E4C9FFDAE0}"/>
    <cellStyle name="Total 2 4 6 4" xfId="6421" xr:uid="{F68C926A-0A2D-4C3E-8903-4676B76BF2C0}"/>
    <cellStyle name="Total 2 4 7" xfId="3951" xr:uid="{1BA300DD-40B9-4377-A6C8-E6DAEC368F1D}"/>
    <cellStyle name="Total 2 4 8" xfId="3866" xr:uid="{90FD8641-6C94-49F4-B100-E5670613FBF5}"/>
    <cellStyle name="Total 2 4 9" xfId="4192" xr:uid="{74593085-F3EB-4A63-87DD-FAADE9C4B92B}"/>
    <cellStyle name="Total 2 5" xfId="1141" xr:uid="{9F6F5DC5-A46C-491E-92C6-B0DB968BB831}"/>
    <cellStyle name="Total 2 5 2" xfId="1431" xr:uid="{68C638B2-C47B-4703-8D56-0E675B1FA852}"/>
    <cellStyle name="Total 2 5 2 2" xfId="2548" xr:uid="{FB90EF35-8696-4FEF-BC9A-E487DF91D74D}"/>
    <cellStyle name="Total 2 5 2 2 2" xfId="5689" xr:uid="{7A98140D-15B7-4A02-B047-7E0D9C2FB914}"/>
    <cellStyle name="Total 2 5 2 2 3" xfId="6997" xr:uid="{66EDCF6A-3013-43EF-B561-0BB32B1129F7}"/>
    <cellStyle name="Total 2 5 2 2 4" xfId="7967" xr:uid="{9C06F8DF-8C3B-4C45-8CFE-7AA1C3D76673}"/>
    <cellStyle name="Total 2 5 2 3" xfId="3539" xr:uid="{9B3062A9-21AF-4E1A-B36A-8FD939859094}"/>
    <cellStyle name="Total 2 5 2 3 2" xfId="6435" xr:uid="{E97BD385-BB39-4439-B54C-384A5243959B}"/>
    <cellStyle name="Total 2 5 2 3 3" xfId="7592" xr:uid="{AEEED923-AC50-411F-A34E-7AEE21478963}"/>
    <cellStyle name="Total 2 5 2 3 4" xfId="8028" xr:uid="{1A23149F-64E5-463C-834E-52E7B9704553}"/>
    <cellStyle name="Total 2 5 2 4" xfId="4619" xr:uid="{42019A38-ED47-4432-91B7-C0A3F77DAA15}"/>
    <cellStyle name="Total 2 5 2 5" xfId="4158" xr:uid="{3174392F-31F3-4077-B3C6-27E3A6820B10}"/>
    <cellStyle name="Total 2 5 2 6" xfId="6605" xr:uid="{607B4D17-4538-47D9-BF44-DA3156375736}"/>
    <cellStyle name="Total 2 5 3" xfId="2280" xr:uid="{4EAF383D-2C28-4CBF-B29F-A33B29418FDB}"/>
    <cellStyle name="Total 2 5 3 2" xfId="5422" xr:uid="{96086080-6E73-466D-9137-F4E30A61E423}"/>
    <cellStyle name="Total 2 5 3 3" xfId="6839" xr:uid="{9126C722-BE1B-4AE0-BE65-C6B136E05A08}"/>
    <cellStyle name="Total 2 5 3 4" xfId="4172" xr:uid="{AC55615B-7329-4725-89B9-AE0710B054F1}"/>
    <cellStyle name="Total 2 5 4" xfId="3255" xr:uid="{FC9FEE87-A5EA-4D22-B66A-7001F87E526F}"/>
    <cellStyle name="Total 2 5 4 2" xfId="6234" xr:uid="{3F924D6D-D6DA-49B8-83DD-CDCBB6B8A5FC}"/>
    <cellStyle name="Total 2 5 4 3" xfId="7429" xr:uid="{09018561-322F-4D2D-BA94-0FF70738FB67}"/>
    <cellStyle name="Total 2 5 4 4" xfId="4546" xr:uid="{BF04C0D1-B5C2-4A59-976A-565DA08F5967}"/>
    <cellStyle name="Total 2 5 5" xfId="4404" xr:uid="{6210C275-4867-42E4-B6F1-CDD66C3F9A55}"/>
    <cellStyle name="Total 2 5 6" xfId="3974" xr:uid="{BA22BAC2-C81A-4BC8-A68D-4C6A226E0539}"/>
    <cellStyle name="Total 2 5 7" xfId="7673" xr:uid="{D1E186A2-78A5-4027-8957-1A46784451F5}"/>
    <cellStyle name="Total 2 6" xfId="774" xr:uid="{7E7F4B1B-3ACA-485A-A0B4-86FFCEAD21F5}"/>
    <cellStyle name="Total 2 6 2" xfId="1937" xr:uid="{2D5E2A14-F71D-4B9F-9A19-19B53871509F}"/>
    <cellStyle name="Total 2 6 2 2" xfId="5079" xr:uid="{421B7038-EFBA-49A3-982A-7F302A289817}"/>
    <cellStyle name="Total 2 6 2 3" xfId="6632" xr:uid="{0A16D103-5B62-4EDE-9CD3-F48BC181658D}"/>
    <cellStyle name="Total 2 6 2 4" xfId="7824" xr:uid="{426AE1E4-4B3C-4246-AD48-21B33DBBBF63}"/>
    <cellStyle name="Total 2 6 3" xfId="2888" xr:uid="{29C1AE19-BA2D-4B25-B818-1617974B97EE}"/>
    <cellStyle name="Total 2 6 3 2" xfId="5969" xr:uid="{73DAE242-D2D0-4235-A1B4-2091F867957F}"/>
    <cellStyle name="Total 2 6 3 3" xfId="7206" xr:uid="{A0F9C8C2-BE2D-41BF-8E15-3BC5ED9E70DE}"/>
    <cellStyle name="Total 2 6 3 4" xfId="6720" xr:uid="{684EEB2A-28B1-4E6F-BDB9-9B7B9FF2432C}"/>
    <cellStyle name="Total 2 6 4" xfId="4139" xr:uid="{D3DCA04D-AC18-49C8-B25E-4D8DAEB3D8B7}"/>
    <cellStyle name="Total 2 6 5" xfId="6224" xr:uid="{FEFF908C-95FA-41AD-A794-E8D7BE02EA68}"/>
    <cellStyle name="Total 2 6 6" xfId="7873" xr:uid="{AEA97002-1B1A-474C-B631-932700A987FC}"/>
    <cellStyle name="Total 2 7" xfId="897" xr:uid="{3BB364B8-1DD9-45B6-9C62-6233E5230B1A}"/>
    <cellStyle name="Total 2 7 2" xfId="2054" xr:uid="{E73D8E8E-2E39-4E27-B4BC-C5C00DEACE96}"/>
    <cellStyle name="Total 2 7 2 2" xfId="5196" xr:uid="{A074DA4A-65B9-4092-892D-5B228DB903C0}"/>
    <cellStyle name="Total 2 7 2 3" xfId="6704" xr:uid="{E9F80837-6310-489D-B574-24AAB0269368}"/>
    <cellStyle name="Total 2 7 2 4" xfId="7821" xr:uid="{5075A983-2CB9-4B18-8DE5-F274603FBA6B}"/>
    <cellStyle name="Total 2 7 3" xfId="3011" xr:uid="{BBDE5C87-678F-4860-98AC-F976ED7DCD41}"/>
    <cellStyle name="Total 2 7 3 2" xfId="6048" xr:uid="{0FD368E0-6702-4AF7-A540-2B110E505B4C}"/>
    <cellStyle name="Total 2 7 3 3" xfId="7280" xr:uid="{5D4725F3-8946-4D68-BF32-DD432D8EEBC7}"/>
    <cellStyle name="Total 2 7 3 4" xfId="7743" xr:uid="{F5296501-D05E-46E6-A3B4-18B329A64FEE}"/>
    <cellStyle name="Total 2 7 4" xfId="4228" xr:uid="{8A40B652-5C47-4DF7-A75A-49FA8A126BF8}"/>
    <cellStyle name="Total 2 7 5" xfId="4551" xr:uid="{9F1F04DB-CDA6-4C98-ABE2-DE35B0680A36}"/>
    <cellStyle name="Total 2 7 6" xfId="4104" xr:uid="{3D1BF104-2069-4E08-AAEA-963DA05ABDBC}"/>
    <cellStyle name="Total 2 8" xfId="1600" xr:uid="{9F81CBBA-C009-40D2-861A-3B93006A3508}"/>
    <cellStyle name="Total 2 8 2" xfId="4749" xr:uid="{5C82F630-7A77-456D-866B-E68B433171A4}"/>
    <cellStyle name="Total 2 8 3" xfId="3811" xr:uid="{51AB298F-D547-4E20-83F6-FB6A0C9565CD}"/>
    <cellStyle name="Total 2 8 4" xfId="8034" xr:uid="{A2B20CE9-0D6F-456A-A04D-A53446388EF6}"/>
    <cellStyle name="Total 2 9" xfId="1649" xr:uid="{3A260B7C-30A4-4B98-9BB2-8D4F3FFC54DB}"/>
    <cellStyle name="Total 2 9 2" xfId="4794" xr:uid="{F2ABAB84-DCD2-4043-9078-DCB9FC31F0B9}"/>
    <cellStyle name="Total 2 9 3" xfId="3705" xr:uid="{9BBBC95C-8FDE-4F61-B159-CE888A4548EF}"/>
    <cellStyle name="Total 2 9 4" xfId="7860" xr:uid="{0A00F6E7-CF53-4ABC-8C93-6D0A0FFC1030}"/>
    <cellStyle name="Total 3" xfId="233" xr:uid="{20481EEE-B1E1-45AA-AC3C-F1DD085D267B}"/>
    <cellStyle name="Total 3 10" xfId="3801" xr:uid="{7E97297A-031A-42DC-AF60-CC895F09388A}"/>
    <cellStyle name="Total 3 11" xfId="6339" xr:uid="{73A80ADF-FB62-4CDB-9AA5-8CB4871B7F87}"/>
    <cellStyle name="Total 3 12" xfId="7720" xr:uid="{0D304F42-2A75-47C8-AB48-0B245EED8921}"/>
    <cellStyle name="Total 3 2" xfId="585" xr:uid="{F7731370-C39A-4F9F-8B02-64B2984B3713}"/>
    <cellStyle name="Total 3 2 2" xfId="1260" xr:uid="{D5A54EC1-7B66-43A0-8FC3-C05B12CD628D}"/>
    <cellStyle name="Total 3 2 2 2" xfId="1422" xr:uid="{4A6E6329-64F3-4AE9-97DB-CBA4FEC921F5}"/>
    <cellStyle name="Total 3 2 2 2 2" xfId="2541" xr:uid="{09ED1CD8-DE08-4356-8E0B-E0505D1DDC03}"/>
    <cellStyle name="Total 3 2 2 2 2 2" xfId="5682" xr:uid="{1037C8A7-A1A0-4908-AB30-69E433463601}"/>
    <cellStyle name="Total 3 2 2 2 2 3" xfId="6993" xr:uid="{2B8558A5-DB51-4259-8EF3-11EA169B3F1C}"/>
    <cellStyle name="Total 3 2 2 2 2 4" xfId="6210" xr:uid="{AAC05BF1-68D6-44FA-B3E7-84BD72D22628}"/>
    <cellStyle name="Total 3 2 2 2 3" xfId="3530" xr:uid="{73783EB0-1DFA-43AA-9A47-8909DEADDCCC}"/>
    <cellStyle name="Total 3 2 2 2 3 2" xfId="6430" xr:uid="{125D5D32-0C7A-487B-AA57-1A39447DC360}"/>
    <cellStyle name="Total 3 2 2 2 3 3" xfId="7585" xr:uid="{EDF27BB7-2D7F-4322-8E0B-EEAD3E0EEB4F}"/>
    <cellStyle name="Total 3 2 2 2 3 4" xfId="7381" xr:uid="{925B53A4-A674-46D6-8CEB-2AD590234558}"/>
    <cellStyle name="Total 3 2 2 2 4" xfId="4612" xr:uid="{CF6E32F5-8833-44E0-BC9D-F315E4653E35}"/>
    <cellStyle name="Total 3 2 2 2 5" xfId="4610" xr:uid="{4994C5F3-6106-41EF-A6E5-075BDCBA527A}"/>
    <cellStyle name="Total 3 2 2 2 6" xfId="8026" xr:uid="{123E2FA4-EC05-4711-9FB6-D1C6F7FBF59D}"/>
    <cellStyle name="Total 3 2 2 3" xfId="2386" xr:uid="{2FBDE609-D256-4A39-B313-73FDFC92C7D1}"/>
    <cellStyle name="Total 3 2 2 3 2" xfId="5528" xr:uid="{AD0FC97D-3C73-4891-8E20-7D3B25DB004F}"/>
    <cellStyle name="Total 3 2 2 3 3" xfId="6903" xr:uid="{524DA10F-4130-4FF3-9582-AA32249EB06D}"/>
    <cellStyle name="Total 3 2 2 3 4" xfId="7945" xr:uid="{9FCBBFF5-8E70-49A1-B4AA-758ACC243C0B}"/>
    <cellStyle name="Total 3 2 2 4" xfId="3368" xr:uid="{94269EB9-6395-44A3-86D4-F11FC7482290}"/>
    <cellStyle name="Total 3 2 2 4 2" xfId="6320" xr:uid="{70D0AAE5-8841-44CA-BCAA-E5A33203D0E6}"/>
    <cellStyle name="Total 3 2 2 4 3" xfId="7498" xr:uid="{4F433D40-C1FE-4359-9BBE-B25C58B72783}"/>
    <cellStyle name="Total 3 2 2 4 4" xfId="7450" xr:uid="{2F0B9DDC-8344-47E5-A762-BC500AC4B8E7}"/>
    <cellStyle name="Total 3 2 2 5" xfId="4495" xr:uid="{D881B940-189C-4FD9-8135-4E995550A9A6}"/>
    <cellStyle name="Total 3 2 2 6" xfId="3817" xr:uid="{F6C4E022-1FDD-424B-86BB-0CEDE0BD8AEE}"/>
    <cellStyle name="Total 3 2 2 7" xfId="7728" xr:uid="{79AFA7E4-8BEC-44E1-801E-AC08022D52BE}"/>
    <cellStyle name="Total 3 2 3" xfId="1046" xr:uid="{56476DE9-C6DC-417C-BC79-15F4DC5075A0}"/>
    <cellStyle name="Total 3 2 3 2" xfId="2192" xr:uid="{8BBA035A-5750-4C73-8257-ECD1CF431BEB}"/>
    <cellStyle name="Total 3 2 3 2 2" xfId="5334" xr:uid="{51D49793-4345-487E-963F-71C64EC39512}"/>
    <cellStyle name="Total 3 2 3 2 3" xfId="6788" xr:uid="{8CA19E00-9382-4D63-B89B-5EAAA83792EA}"/>
    <cellStyle name="Total 3 2 3 2 4" xfId="7914" xr:uid="{DCC6DF77-056C-4248-97AF-03930EEBDA8C}"/>
    <cellStyle name="Total 3 2 3 3" xfId="3160" xr:uid="{7B42E545-4BA1-44AF-A497-511BBC4E3C7A}"/>
    <cellStyle name="Total 3 2 3 3 2" xfId="6165" xr:uid="{17B43870-4749-4148-B33C-987870B9A911}"/>
    <cellStyle name="Total 3 2 3 3 3" xfId="7374" xr:uid="{6E66CA3B-1E77-409C-932F-1008FDAD8C01}"/>
    <cellStyle name="Total 3 2 3 3 4" xfId="8014" xr:uid="{CAE63249-2EBA-446D-9FD2-03D09B7E73D7}"/>
    <cellStyle name="Total 3 2 3 4" xfId="4335" xr:uid="{B98E69B2-E99B-4A53-9BF6-C29BB76EB8CE}"/>
    <cellStyle name="Total 3 2 3 5" xfId="4201" xr:uid="{59E3650E-5A98-4807-B44E-E08DAF2EA90B}"/>
    <cellStyle name="Total 3 2 3 6" xfId="7702" xr:uid="{EEF6BCA4-4D85-4AB5-8D22-A44F5D9DE40D}"/>
    <cellStyle name="Total 3 2 4" xfId="1449" xr:uid="{DABFDEE3-048F-4F04-8E8C-EE7D45529A9C}"/>
    <cellStyle name="Total 3 2 4 2" xfId="2566" xr:uid="{FA64AECB-8B8B-4100-95DB-6E72DB0077B5}"/>
    <cellStyle name="Total 3 2 4 2 2" xfId="5707" xr:uid="{6F129777-CF10-4D78-97AC-8B5DC5440D89}"/>
    <cellStyle name="Total 3 2 4 2 3" xfId="7009" xr:uid="{55E81D2E-F432-4B7E-9964-4C1F50B16917}"/>
    <cellStyle name="Total 3 2 4 2 4" xfId="7058" xr:uid="{A0C6F7E2-50C2-4DA8-A6C9-826CC45DEAAD}"/>
    <cellStyle name="Total 3 2 4 3" xfId="3557" xr:uid="{72C4F27D-C0DF-4181-8EF6-A5DBB9833100}"/>
    <cellStyle name="Total 3 2 4 3 2" xfId="6449" xr:uid="{40943306-CA36-4896-BD24-B0ED1A56FBA6}"/>
    <cellStyle name="Total 3 2 4 3 3" xfId="7602" xr:uid="{282E7EC6-E90E-47C0-BAEC-A77384646A78}"/>
    <cellStyle name="Total 3 2 4 3 4" xfId="3911" xr:uid="{30FD3BF0-80D0-49BE-89BA-0F46BF14EF23}"/>
    <cellStyle name="Total 3 2 4 4" xfId="4630" xr:uid="{F861D525-90D2-424B-92DA-ED8EA90C37C8}"/>
    <cellStyle name="Total 3 2 4 5" xfId="6196" xr:uid="{D2AC4C0E-614A-4CB3-877B-830AAAB1D6D8}"/>
    <cellStyle name="Total 3 2 4 6" xfId="3840" xr:uid="{B482D70C-4615-47E8-BE0E-D2659241FF7F}"/>
    <cellStyle name="Total 3 2 5" xfId="1764" xr:uid="{05013F12-E035-483F-98F8-2F6B332C0E33}"/>
    <cellStyle name="Total 3 2 5 2" xfId="4906" xr:uid="{E051EC74-5B09-48F8-92DC-3D71C04FBF5F}"/>
    <cellStyle name="Total 3 2 5 3" xfId="3684" xr:uid="{6471290B-B8CE-4419-93C2-E05B837DE2A6}"/>
    <cellStyle name="Total 3 2 5 4" xfId="7146" xr:uid="{300CBEB7-42BA-4987-848C-E46BB7B1F3A8}"/>
    <cellStyle name="Total 3 2 6" xfId="2704" xr:uid="{8565E150-3381-4249-9B8F-5DD44356E602}"/>
    <cellStyle name="Total 3 2 6 2" xfId="5837" xr:uid="{A5117E04-02B8-4683-9BDB-C9D7D7990753}"/>
    <cellStyle name="Total 3 2 6 3" xfId="7091" xr:uid="{25CD0C02-B649-4D78-BFC9-F555A4BFC34B}"/>
    <cellStyle name="Total 3 2 6 4" xfId="3936" xr:uid="{8D3D667A-DA9B-4148-9112-3ADA51EE6D74}"/>
    <cellStyle name="Total 3 2 7" xfId="4006" xr:uid="{2BC2EFB2-AA9A-4EA8-9E59-C78685644940}"/>
    <cellStyle name="Total 3 2 8" xfId="6078" xr:uid="{937C417E-1C0C-4B2C-B9A0-27EF66CEE5A2}"/>
    <cellStyle name="Total 3 2 9" xfId="7173" xr:uid="{C2C19006-831F-42B2-AEE1-B77B8B4CEE2E}"/>
    <cellStyle name="Total 3 3" xfId="548" xr:uid="{B9906EF7-1C4F-4502-888F-8EFB9BE59DA4}"/>
    <cellStyle name="Total 3 3 2" xfId="1223" xr:uid="{C7F12236-7DF0-478A-A2D0-2816D1D1E5E6}"/>
    <cellStyle name="Total 3 3 2 2" xfId="799" xr:uid="{9BE308AB-81D5-4A30-BA35-69AEE7886586}"/>
    <cellStyle name="Total 3 3 2 2 2" xfId="1961" xr:uid="{1D7AC49B-2E98-4ED6-991C-F4C3C519F2EA}"/>
    <cellStyle name="Total 3 3 2 2 2 2" xfId="5103" xr:uid="{43768343-801D-4A26-AE32-2FE2D1764E1A}"/>
    <cellStyle name="Total 3 3 2 2 2 3" xfId="6646" xr:uid="{35E5A503-4217-4FC4-ABF5-173C47B228A6}"/>
    <cellStyle name="Total 3 3 2 2 2 4" xfId="7718" xr:uid="{E1036FBC-D787-4D2A-912B-43090F6BAA48}"/>
    <cellStyle name="Total 3 3 2 2 3" xfId="2913" xr:uid="{27F43F1F-B5BF-4600-A7D6-72C267EB8E38}"/>
    <cellStyle name="Total 3 3 2 2 3 2" xfId="5984" xr:uid="{1B0352CB-C179-4840-89CF-33F8439B36C4}"/>
    <cellStyle name="Total 3 3 2 2 3 3" xfId="7220" xr:uid="{65E5FAA4-14BE-4CC7-A123-0EAD425E32C3}"/>
    <cellStyle name="Total 3 3 2 2 3 4" xfId="7798" xr:uid="{F9D7ED20-12AB-41CD-922E-E8323C2014D0}"/>
    <cellStyle name="Total 3 3 2 2 4" xfId="4156" xr:uid="{62D29A18-6523-46CB-B5FE-AEABA164B870}"/>
    <cellStyle name="Total 3 3 2 2 5" xfId="4541" xr:uid="{7AE7FFD0-F4EA-4711-9CC0-B28BD58D95F7}"/>
    <cellStyle name="Total 3 3 2 2 6" xfId="6111" xr:uid="{CA4CB3EC-C979-4A09-83A1-AAFEB4C250ED}"/>
    <cellStyle name="Total 3 3 2 3" xfId="2351" xr:uid="{36F1D550-3899-4992-BD7E-44B29767A4BA}"/>
    <cellStyle name="Total 3 3 2 3 2" xfId="5493" xr:uid="{E60EFCA5-42C5-4329-AAAC-945B706946F8}"/>
    <cellStyle name="Total 3 3 2 3 3" xfId="6884" xr:uid="{B68958EB-0D47-42AA-8EC2-1DD8AB0A98E2}"/>
    <cellStyle name="Total 3 3 2 3 4" xfId="6608" xr:uid="{799E8983-180E-4035-89E0-756C3787FEEB}"/>
    <cellStyle name="Total 3 3 2 4" xfId="3331" xr:uid="{A223CA2C-4954-474E-AB41-DA1AB63C9C45}"/>
    <cellStyle name="Total 3 3 2 4 2" xfId="6290" xr:uid="{B54F964E-C5E5-4F3E-AB71-B4E826E184FF}"/>
    <cellStyle name="Total 3 3 2 4 3" xfId="7473" xr:uid="{8265B87E-2058-40C4-BD73-8EC125D1E42D}"/>
    <cellStyle name="Total 3 3 2 4 4" xfId="7841" xr:uid="{140795F5-A6EC-40F4-BFB3-89936E565740}"/>
    <cellStyle name="Total 3 3 2 5" xfId="4466" xr:uid="{7AF7D19F-680E-48C2-B5F6-1AB6A8D4F672}"/>
    <cellStyle name="Total 3 3 2 6" xfId="4067" xr:uid="{7CC464C9-E847-4FE5-9814-862919F27DFF}"/>
    <cellStyle name="Total 3 3 2 7" xfId="6166" xr:uid="{5D6F9CD5-CDFB-4E05-B3A1-2D91D7B104FF}"/>
    <cellStyle name="Total 3 3 3" xfId="1009" xr:uid="{8279D2BA-8360-4493-92C6-E1804870B4C1}"/>
    <cellStyle name="Total 3 3 3 2" xfId="2157" xr:uid="{D3064A54-1CF1-41AF-8A94-14174FF207C4}"/>
    <cellStyle name="Total 3 3 3 2 2" xfId="5299" xr:uid="{2D08C9C1-14A7-4CC4-B6C9-1000D534F6F9}"/>
    <cellStyle name="Total 3 3 3 2 3" xfId="6765" xr:uid="{FC84C21E-9297-479B-BCAF-236356866C7B}"/>
    <cellStyle name="Total 3 3 3 2 4" xfId="6668" xr:uid="{31252F07-0D13-45B0-BCBE-4973CEFBA072}"/>
    <cellStyle name="Total 3 3 3 3" xfId="3123" xr:uid="{1279E2D9-A98C-4340-96D4-ECA458601DD5}"/>
    <cellStyle name="Total 3 3 3 3 2" xfId="6137" xr:uid="{20637D16-A2BE-4DEA-B83B-F4868BE6018E}"/>
    <cellStyle name="Total 3 3 3 3 3" xfId="7350" xr:uid="{AD655931-E625-405F-94AF-CE7875FBF238}"/>
    <cellStyle name="Total 3 3 3 3 4" xfId="7708" xr:uid="{1B29FB6B-4D34-4FD5-86C7-E4221CF51408}"/>
    <cellStyle name="Total 3 3 3 4" xfId="4312" xr:uid="{1771D7E4-08D0-4C07-951F-B6DD14411075}"/>
    <cellStyle name="Total 3 3 3 5" xfId="3821" xr:uid="{2FF9870C-5F81-4A32-AB57-4ACA98B0BCBD}"/>
    <cellStyle name="Total 3 3 3 6" xfId="6539" xr:uid="{443E414C-EE42-4A41-9FCE-40DC935647F9}"/>
    <cellStyle name="Total 3 3 4" xfId="1535" xr:uid="{3FAD7E35-7DFC-40AD-A182-4620618012B7}"/>
    <cellStyle name="Total 3 3 4 2" xfId="2643" xr:uid="{8E47E349-45DB-4506-A56B-EF639BABFE35}"/>
    <cellStyle name="Total 3 3 4 2 2" xfId="5784" xr:uid="{360EE7E9-6B06-4987-BF1F-B9C6D7BB18FF}"/>
    <cellStyle name="Total 3 3 4 2 3" xfId="7059" xr:uid="{2AC691E3-F925-49F8-A47E-B9F77C9A7E0A}"/>
    <cellStyle name="Total 3 3 4 2 4" xfId="6480" xr:uid="{C6E51F7C-7EBA-4582-9957-DDC509805A13}"/>
    <cellStyle name="Total 3 3 4 3" xfId="3643" xr:uid="{3697D6A2-37E1-4DBC-B5D4-DC15532320BF}"/>
    <cellStyle name="Total 3 3 4 3 2" xfId="6519" xr:uid="{3A691D9A-0E3C-4140-9783-59CFD7BD6EEC}"/>
    <cellStyle name="Total 3 3 4 3 3" xfId="7658" xr:uid="{407D8337-4E89-4106-A8F6-CE47AC175603}"/>
    <cellStyle name="Total 3 3 4 3 4" xfId="8076" xr:uid="{12EEF798-9BFB-4545-BA59-CBFF77BE2FE5}"/>
    <cellStyle name="Total 3 3 4 4" xfId="4702" xr:uid="{DFACA65E-400F-4122-9609-5BC962CD30D9}"/>
    <cellStyle name="Total 3 3 4 5" xfId="6156" xr:uid="{56544855-50C8-47CD-85B8-F4D8A4669AC2}"/>
    <cellStyle name="Total 3 3 4 6" xfId="7843" xr:uid="{262D803E-5717-4A24-A83D-4B610362784E}"/>
    <cellStyle name="Total 3 3 5" xfId="1729" xr:uid="{4392C546-A648-4992-9738-5E60DC237EF2}"/>
    <cellStyle name="Total 3 3 5 2" xfId="4871" xr:uid="{95E2C336-2722-4C3B-9F7C-16CB03D89998}"/>
    <cellStyle name="Total 3 3 5 3" xfId="6102" xr:uid="{F0597D0A-53EB-405A-B39D-2F6AF54EA013}"/>
    <cellStyle name="Total 3 3 5 4" xfId="6529" xr:uid="{BAFE536C-682E-4047-A546-26F701FD21F8}"/>
    <cellStyle name="Total 3 3 6" xfId="2667" xr:uid="{5B1BAC5B-2189-495B-BF4F-F9E6EEDFC58D}"/>
    <cellStyle name="Total 3 3 6 2" xfId="5808" xr:uid="{909C278D-62D5-40B9-BDF6-2E9BD9A284E3}"/>
    <cellStyle name="Total 3 3 6 3" xfId="7066" xr:uid="{8CD6BA91-E53D-4606-A0FB-179C3FAF2DE2}"/>
    <cellStyle name="Total 3 3 6 4" xfId="6831" xr:uid="{E95DD9BD-29F3-423D-8E1E-B2207FC342DF}"/>
    <cellStyle name="Total 3 3 7" xfId="3978" xr:uid="{7C15F9B1-0134-45B4-8E4B-9280F74194D8}"/>
    <cellStyle name="Total 3 3 8" xfId="4184" xr:uid="{F12AD51E-6082-401F-96C3-65246B485E7B}"/>
    <cellStyle name="Total 3 3 9" xfId="6748" xr:uid="{C7C10D1B-1640-4114-94DF-68DB05CE6E5E}"/>
    <cellStyle name="Total 3 4" xfId="589" xr:uid="{2DD39A28-CDAA-4D5F-9727-358E39FD7AA0}"/>
    <cellStyle name="Total 3 4 2" xfId="1264" xr:uid="{C4EE76D0-F91F-41BC-9117-3AB53F63BA22}"/>
    <cellStyle name="Total 3 4 2 2" xfId="947" xr:uid="{94C9AEB8-04F8-449F-97E0-626C7D99EDAF}"/>
    <cellStyle name="Total 3 4 2 2 2" xfId="2099" xr:uid="{3416DCCA-311A-4DAD-B9B3-AC812563A8D6}"/>
    <cellStyle name="Total 3 4 2 2 2 2" xfId="5241" xr:uid="{684C75CE-C69F-48C5-903C-D327EAA15032}"/>
    <cellStyle name="Total 3 4 2 2 2 3" xfId="6730" xr:uid="{30E12050-B5CF-4C95-806C-D0DEE6C9BF7B}"/>
    <cellStyle name="Total 3 4 2 2 2 4" xfId="6855" xr:uid="{AC9A0886-F3D2-4465-B2DE-0DCAA5C35409}"/>
    <cellStyle name="Total 3 4 2 2 3" xfId="3061" xr:uid="{2558AC2D-02C7-4000-A671-9A2646225674}"/>
    <cellStyle name="Total 3 4 2 2 3 2" xfId="6090" xr:uid="{D1F634FE-FDF3-43F9-87D2-3F77EA8CE2CC}"/>
    <cellStyle name="Total 3 4 2 2 3 3" xfId="7311" xr:uid="{D72AD050-F3FB-4371-8313-52F8C4BAA1A0}"/>
    <cellStyle name="Total 3 4 2 2 3 4" xfId="7670" xr:uid="{860764AA-28E5-41FE-8872-942C2CFE7633}"/>
    <cellStyle name="Total 3 4 2 2 4" xfId="4268" xr:uid="{F3ADFA6B-54D8-49EA-B95F-2635B420918D}"/>
    <cellStyle name="Total 3 4 2 2 5" xfId="4086" xr:uid="{D6706593-C502-4EEF-9811-AB668BE4AFBE}"/>
    <cellStyle name="Total 3 4 2 2 6" xfId="6703" xr:uid="{CC7FD31B-5224-4DE4-9B09-DFBF1F4C9EAF}"/>
    <cellStyle name="Total 3 4 2 3" xfId="2390" xr:uid="{6AAD63CC-0ED4-4A3B-8F3D-5502239A2992}"/>
    <cellStyle name="Total 3 4 2 3 2" xfId="5532" xr:uid="{D8524F04-BDA7-4F66-B88A-81E986AE295A}"/>
    <cellStyle name="Total 3 4 2 3 3" xfId="6906" xr:uid="{8AE69EA1-A41B-48A7-9802-9F7881918356}"/>
    <cellStyle name="Total 3 4 2 3 4" xfId="4726" xr:uid="{F86DA976-20FB-441C-AD2A-6B8360FF6C37}"/>
    <cellStyle name="Total 3 4 2 4" xfId="3372" xr:uid="{A1D2DB70-4F67-4AA6-B00B-73140C6F576E}"/>
    <cellStyle name="Total 3 4 2 4 2" xfId="6324" xr:uid="{110D84BB-6576-49C6-936E-1F4083983E74}"/>
    <cellStyle name="Total 3 4 2 4 3" xfId="7501" xr:uid="{C26500FF-5EBC-44D9-9B08-121D3C50CF2F}"/>
    <cellStyle name="Total 3 4 2 4 4" xfId="6280" xr:uid="{937DBBFA-8C52-4D0F-811F-2DC8043E743E}"/>
    <cellStyle name="Total 3 4 2 5" xfId="4499" xr:uid="{512FC3FB-DAFF-4CE3-851F-98CCD6EC2AE5}"/>
    <cellStyle name="Total 3 4 2 6" xfId="4425" xr:uid="{1E59A850-D1BB-4600-BFCD-F5FD28CF1CE6}"/>
    <cellStyle name="Total 3 4 2 7" xfId="7107" xr:uid="{329A15A4-BDB9-4BEE-A2CC-21D1E1FE3F3E}"/>
    <cellStyle name="Total 3 4 3" xfId="1050" xr:uid="{FA521A4D-A5B7-4229-B3E1-4A9BA63E62DE}"/>
    <cellStyle name="Total 3 4 3 2" xfId="2196" xr:uid="{12DA1F7C-50E5-49EB-B551-0392C12DFC4C}"/>
    <cellStyle name="Total 3 4 3 2 2" xfId="5338" xr:uid="{90100908-A892-4B4A-B5AF-67226B4B7229}"/>
    <cellStyle name="Total 3 4 3 2 3" xfId="6790" xr:uid="{19F46DF7-B674-44C2-804D-A7E86191C318}"/>
    <cellStyle name="Total 3 4 3 2 4" xfId="7675" xr:uid="{ED3257B7-0BFB-4FD8-AEEB-7C6CD21AA343}"/>
    <cellStyle name="Total 3 4 3 3" xfId="3164" xr:uid="{73CA6733-3AD6-40AE-999C-08C097CBFEB4}"/>
    <cellStyle name="Total 3 4 3 3 2" xfId="6168" xr:uid="{C0AB5B93-E2EC-49A0-BB34-10584E573E82}"/>
    <cellStyle name="Total 3 4 3 3 3" xfId="7376" xr:uid="{4554F50D-463B-4476-868A-86CA3DF80327}"/>
    <cellStyle name="Total 3 4 3 3 4" xfId="7766" xr:uid="{E027EC04-2FD1-4A60-8E7E-BA47F400436C}"/>
    <cellStyle name="Total 3 4 3 4" xfId="4338" xr:uid="{C25F8878-D105-47F3-AF0F-A1189A8B3FE9}"/>
    <cellStyle name="Total 3 4 3 5" xfId="6005" xr:uid="{2C812CC7-7938-41D6-A801-843CCCCBEE65}"/>
    <cellStyle name="Total 3 4 3 6" xfId="7099" xr:uid="{0C311395-4E95-498E-8775-D73014C9A497}"/>
    <cellStyle name="Total 3 4 4" xfId="1400" xr:uid="{7C8FF953-AE63-46CF-823E-49680FD86338}"/>
    <cellStyle name="Total 3 4 4 2" xfId="2520" xr:uid="{C56136DB-4D65-4FF2-B04B-952BE63EBDAC}"/>
    <cellStyle name="Total 3 4 4 2 2" xfId="5661" xr:uid="{2A1ECCAB-449D-4487-A197-1E1F03CF4E80}"/>
    <cellStyle name="Total 3 4 4 2 3" xfId="6983" xr:uid="{EFE45919-3029-4B9B-8034-C097A55FA497}"/>
    <cellStyle name="Total 3 4 4 2 4" xfId="6712" xr:uid="{275338F9-DF48-44FF-A97F-0B623DF9483D}"/>
    <cellStyle name="Total 3 4 4 3" xfId="3508" xr:uid="{7172FB68-6F40-4CB1-B9A2-90CE595E33E3}"/>
    <cellStyle name="Total 3 4 4 3 2" xfId="6415" xr:uid="{75FF5B5E-ACCB-4AE8-BF34-8F9D244828CD}"/>
    <cellStyle name="Total 3 4 4 3 3" xfId="7572" xr:uid="{3F5A4CD7-1F5E-4103-B069-1829131BE2DB}"/>
    <cellStyle name="Total 3 4 4 3 4" xfId="7010" xr:uid="{EC876FF7-52F2-432F-BD80-8AFC46D2DC02}"/>
    <cellStyle name="Total 3 4 4 4" xfId="4592" xr:uid="{F51BB4D7-3027-49F7-8A5F-588AD678F674}"/>
    <cellStyle name="Total 3 4 4 5" xfId="5898" xr:uid="{40366277-258C-4B12-8F0A-8513CFFF067F}"/>
    <cellStyle name="Total 3 4 4 6" xfId="6810" xr:uid="{2D68F424-ED22-4F3C-9897-9E2A76BD65FC}"/>
    <cellStyle name="Total 3 4 5" xfId="1768" xr:uid="{42925DDB-4609-4D9A-ACDE-16D4DC6B85D5}"/>
    <cellStyle name="Total 3 4 5 2" xfId="4910" xr:uid="{2BD59D29-CD04-4CDB-9560-9B31D4A2BA55}"/>
    <cellStyle name="Total 3 4 5 3" xfId="3769" xr:uid="{3E4E79F5-4B99-45A4-8C50-A8DB53391A9F}"/>
    <cellStyle name="Total 3 4 5 4" xfId="6263" xr:uid="{F6E9E911-4E93-491C-BBBA-EAA8F89B5D64}"/>
    <cellStyle name="Total 3 4 6" xfId="2708" xr:uid="{470A3F59-C76F-4F7C-AD59-6A50CABA8227}"/>
    <cellStyle name="Total 3 4 6 2" xfId="5841" xr:uid="{2DB27D7E-0C8D-42A7-8922-A3E4BE84EE88}"/>
    <cellStyle name="Total 3 4 6 3" xfId="7093" xr:uid="{703935DC-78E2-43C6-99D9-1C4FBA38ADE1}"/>
    <cellStyle name="Total 3 4 6 4" xfId="6523" xr:uid="{69D9A5E8-9F04-4DB6-8841-5FEE5814FE44}"/>
    <cellStyle name="Total 3 4 7" xfId="4009" xr:uid="{92C4B2E0-8B85-4A46-8BE1-41087A5B724A}"/>
    <cellStyle name="Total 3 4 8" xfId="6267" xr:uid="{5EC127F3-7F3A-49A4-A82F-718460620436}"/>
    <cellStyle name="Total 3 4 9" xfId="6994" xr:uid="{177EF99B-54DA-41A7-920F-AEE2E9B61754}"/>
    <cellStyle name="Total 3 5" xfId="1146" xr:uid="{697C2D2F-A797-42C0-A77D-52F5578F1D92}"/>
    <cellStyle name="Total 3 5 2" xfId="1472" xr:uid="{3C2ACB96-4708-4F91-8099-602A1D885FA2}"/>
    <cellStyle name="Total 3 5 2 2" xfId="2586" xr:uid="{26AF1045-0BCD-430E-8634-6FCAB605DB90}"/>
    <cellStyle name="Total 3 5 2 2 2" xfId="5727" xr:uid="{9C83D8F8-AE5C-4EDF-B1C2-BFE8E460A809}"/>
    <cellStyle name="Total 3 5 2 2 3" xfId="7023" xr:uid="{6CCCE20F-4D76-43B7-8590-9EDE8B686080}"/>
    <cellStyle name="Total 3 5 2 2 4" xfId="8054" xr:uid="{F014A360-A766-49C3-9713-EF4C0FFA951B}"/>
    <cellStyle name="Total 3 5 2 3" xfId="3580" xr:uid="{56802188-0BB9-4D6E-817D-0ED392536DB5}"/>
    <cellStyle name="Total 3 5 2 3 2" xfId="6468" xr:uid="{FB303FAD-CFC3-4DF3-B8DB-5CBE77B4918E}"/>
    <cellStyle name="Total 3 5 2 3 3" xfId="7617" xr:uid="{D46C44C6-7B36-42F6-89B5-45354258936A}"/>
    <cellStyle name="Total 3 5 2 3 4" xfId="6985" xr:uid="{E342A225-814D-4110-B4C7-99AB22FC5A1F}"/>
    <cellStyle name="Total 3 5 2 4" xfId="4650" xr:uid="{45D17305-D674-4618-A027-0A879E9F3F04}"/>
    <cellStyle name="Total 3 5 2 5" xfId="6092" xr:uid="{40C08F97-8A64-49E8-A0B8-52F123F45304}"/>
    <cellStyle name="Total 3 5 2 6" xfId="7312" xr:uid="{35B7EA9B-1593-4A8F-8F19-EC7329D13504}"/>
    <cellStyle name="Total 3 5 3" xfId="2284" xr:uid="{51832B74-19E2-47F3-8C0F-99ED15F5D230}"/>
    <cellStyle name="Total 3 5 3 2" xfId="5426" xr:uid="{5815C595-C4E0-4F95-915B-B6A82E45D50C}"/>
    <cellStyle name="Total 3 5 3 3" xfId="6843" xr:uid="{98C8F518-8ABE-42A8-9369-EF7A3F4C296A}"/>
    <cellStyle name="Total 3 5 3 4" xfId="3719" xr:uid="{1EC2271A-1D99-41D7-A6FE-8551292F996B}"/>
    <cellStyle name="Total 3 5 4" xfId="3260" xr:uid="{FB1E98BF-0B08-4EE2-B073-BDD77083CBDB}"/>
    <cellStyle name="Total 3 5 4 2" xfId="6239" xr:uid="{88C06F4E-77C6-4715-B73D-56460BBD3FE4}"/>
    <cellStyle name="Total 3 5 4 3" xfId="7434" xr:uid="{1AF10EAA-3AE9-4271-B4DF-9DCA43221FBA}"/>
    <cellStyle name="Total 3 5 4 4" xfId="3836" xr:uid="{74CDA59D-862A-45C6-A6F1-BD4CC7092381}"/>
    <cellStyle name="Total 3 5 5" xfId="4409" xr:uid="{A2914477-4C55-40BC-8EA9-42A99C89177A}"/>
    <cellStyle name="Total 3 5 6" xfId="4345" xr:uid="{49BF2D85-BEF1-4AF5-9161-28EA438462D6}"/>
    <cellStyle name="Total 3 5 7" xfId="6394" xr:uid="{8F520B1C-6546-4077-9312-906BE7AFEB2E}"/>
    <cellStyle name="Total 3 6" xfId="809" xr:uid="{049398C0-DC1B-4D92-8B5F-6F8277A5DBC6}"/>
    <cellStyle name="Total 3 6 2" xfId="1970" xr:uid="{95E018C7-CE51-4ED9-A4B6-7952C1A217EE}"/>
    <cellStyle name="Total 3 6 2 2" xfId="5112" xr:uid="{0C4A247A-CE40-40E6-9968-D6370888741C}"/>
    <cellStyle name="Total 3 6 2 3" xfId="6652" xr:uid="{EC8ACB77-70A1-44BE-8B78-6958D603A6B6}"/>
    <cellStyle name="Total 3 6 2 4" xfId="3852" xr:uid="{F925ABCC-26C1-4CFA-830E-FA41EFBD14FA}"/>
    <cellStyle name="Total 3 6 3" xfId="2923" xr:uid="{3816C354-B758-4493-93E8-A2B38A27DF79}"/>
    <cellStyle name="Total 3 6 3 2" xfId="5992" xr:uid="{5FFF791E-6C36-4860-8509-1FFFCBA0CA52}"/>
    <cellStyle name="Total 3 6 3 3" xfId="7228" xr:uid="{DEF6D21B-0A3B-41E7-A4DB-1FAC900E34E5}"/>
    <cellStyle name="Total 3 6 3 4" xfId="6905" xr:uid="{B552F68C-10FA-4536-AFDE-A54C7D2038EF}"/>
    <cellStyle name="Total 3 6 4" xfId="4166" xr:uid="{CED9A28E-D147-4CDF-B106-6A60CAE6956A}"/>
    <cellStyle name="Total 3 6 5" xfId="4552" xr:uid="{41CDD7F8-6EFD-493C-B8DB-F9D269CD4B6E}"/>
    <cellStyle name="Total 3 6 6" xfId="7678" xr:uid="{C474C645-FB5D-4D5F-B490-A8691C0B1392}"/>
    <cellStyle name="Total 3 7" xfId="1364" xr:uid="{33364D5C-1592-4499-A706-D680D73597E5}"/>
    <cellStyle name="Total 3 7 2" xfId="2486" xr:uid="{B157A892-D996-4DAA-BBA9-12234CD82299}"/>
    <cellStyle name="Total 3 7 2 2" xfId="5627" xr:uid="{C5536121-7CC3-42BB-B79D-EA50EA9136CD}"/>
    <cellStyle name="Total 3 7 2 3" xfId="6960" xr:uid="{4FE7F2CE-B038-497D-8D77-4A657BA9F327}"/>
    <cellStyle name="Total 3 7 2 4" xfId="7700" xr:uid="{DAEA6623-24E6-41F6-82DF-69D44EDA721D}"/>
    <cellStyle name="Total 3 7 3" xfId="3472" xr:uid="{DC2207D1-BCC5-489E-A7AF-554AE72DE055}"/>
    <cellStyle name="Total 3 7 3 2" xfId="6389" xr:uid="{41A3DA42-99D2-4B37-824A-6BFBB334C19E}"/>
    <cellStyle name="Total 3 7 3 3" xfId="7548" xr:uid="{433C636B-0370-478B-BFBD-82B0B58597B7}"/>
    <cellStyle name="Total 3 7 3 4" xfId="6708" xr:uid="{B272E4F0-25C6-4BC9-A287-08EE580FD371}"/>
    <cellStyle name="Total 3 7 4" xfId="4566" xr:uid="{82DFBA9B-44E9-44FF-8033-31DFCC1C90B1}"/>
    <cellStyle name="Total 3 7 5" xfId="6088" xr:uid="{D79F73FA-1B83-43E9-B29F-D76406AA7DCA}"/>
    <cellStyle name="Total 3 7 6" xfId="7716" xr:uid="{02E3ABB7-553B-4AFB-86DA-97219C384CDB}"/>
    <cellStyle name="Total 3 8" xfId="1617" xr:uid="{5C5D050C-0009-4011-BF2E-607E0A9F3EB5}"/>
    <cellStyle name="Total 3 8 2" xfId="4764" xr:uid="{4023EF8A-6BC9-4363-A513-2D3C1AB81851}"/>
    <cellStyle name="Total 3 8 3" xfId="4697" xr:uid="{ECB29AB6-262F-468C-B20D-8A92229C5563}"/>
    <cellStyle name="Total 3 8 4" xfId="6881" xr:uid="{4CF916BF-1573-46FB-B993-F5878093F85E}"/>
    <cellStyle name="Total 3 9" xfId="1558" xr:uid="{1FDC910A-24B1-4C60-A8C4-2E8362331B2F}"/>
    <cellStyle name="Total 3 9 2" xfId="4718" xr:uid="{B8C13EDF-5320-4EFF-A6D6-0CCF534AFA88}"/>
    <cellStyle name="Total 3 9 3" xfId="3865" xr:uid="{C0EBF4A4-5DBB-4518-A96E-AF409F5C141D}"/>
    <cellStyle name="Total 3 9 4" xfId="6593" xr:uid="{933DB033-056A-453C-BE99-F1845EBC4647}"/>
    <cellStyle name="Überschrift" xfId="169" xr:uid="{F58E2545-52B6-4787-A0F9-BA3A431006F0}"/>
    <cellStyle name="Überschrift 1" xfId="170" xr:uid="{A43E409C-2217-4D18-AE52-3E53D608C70F}"/>
    <cellStyle name="Überschrift 2" xfId="171" xr:uid="{FA5BE00B-FD9F-4319-8DD6-AE6757EB5B88}"/>
    <cellStyle name="Überschrift 3" xfId="172" xr:uid="{4858A86A-8E7B-45D2-9000-377D72D2E4A9}"/>
    <cellStyle name="Überschrift 4" xfId="173" xr:uid="{F552632A-A90E-449A-A41B-AF971FC5210A}"/>
    <cellStyle name="Verknüpfte Zelle" xfId="174" xr:uid="{E0C277EA-581A-4648-9DA0-4A27C5161B66}"/>
    <cellStyle name="Warnender Text" xfId="175" xr:uid="{AFF26497-3B3B-4147-B064-17E48947F2A7}"/>
    <cellStyle name="Warnender Text 2" xfId="390" xr:uid="{5B29BBC8-CC4A-433D-83DD-AAA859D8028A}"/>
    <cellStyle name="Warnender Text 3" xfId="281" xr:uid="{9A1EC72C-D6A8-463A-A3C5-4785448E39A4}"/>
    <cellStyle name="Warning Text 2" xfId="176" xr:uid="{B2BA3BD3-4266-419E-A5E3-6A295F4618EE}"/>
    <cellStyle name="Warning Text 3" xfId="234" xr:uid="{636C0940-12F6-4832-BE93-27CFC0257F51}"/>
    <cellStyle name="Zelle überprüfen" xfId="177" xr:uid="{D73E0CD4-4B00-49AA-9384-C54C43D1F5A3}"/>
    <cellStyle name="Гиперссылка" xfId="178" xr:uid="{6C3FC155-D78D-43D7-9205-7668306D1A5E}"/>
    <cellStyle name="Гиперссылка 2" xfId="179" xr:uid="{0397A88A-D60A-449E-9DF6-7E722BB46507}"/>
    <cellStyle name="Гиперссылка 3" xfId="189" xr:uid="{F8444A64-0EE6-4EDA-BE32-8CEDC2C83AA9}"/>
    <cellStyle name="Гиперссылка 4" xfId="364" xr:uid="{AC9F99E7-2BEA-40D9-BE2F-D1C477598C8D}"/>
    <cellStyle name="Обычный_2++" xfId="37" xr:uid="{471CF8C0-C8E9-4A23-B2BA-5A78EBDCEFA7}"/>
  </cellStyles>
  <dxfs count="0"/>
  <tableStyles count="0" defaultTableStyle="TableStyleMedium2" defaultPivotStyle="PivotStyleLight16"/>
  <colors>
    <mruColors>
      <color rgb="FF6FC7B7"/>
      <color rgb="FF32809C"/>
      <color rgb="FF723B24"/>
      <color rgb="FFDA5A28"/>
      <color rgb="FF1B556B"/>
      <color rgb="FF0F7B7D"/>
      <color rgb="FF2C99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nvironment.govt.nz/facts-and-science/climate-change/measuring-greenhouse-gas-emissions/about-new-zealands-greenhouse-gas-invento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CB04-8FB7-4971-9EEB-71F6C486DD04}">
  <sheetPr>
    <tabColor theme="9"/>
  </sheetPr>
  <dimension ref="A1:BM23"/>
  <sheetViews>
    <sheetView tabSelected="1" topLeftCell="J1" zoomScaleNormal="100" workbookViewId="0">
      <selection activeCell="L25" sqref="L25"/>
    </sheetView>
  </sheetViews>
  <sheetFormatPr defaultRowHeight="15" x14ac:dyDescent="0.25"/>
  <cols>
    <col min="1" max="1" width="32.42578125" customWidth="1"/>
    <col min="2" max="62" width="10.85546875" bestFit="1" customWidth="1"/>
  </cols>
  <sheetData>
    <row r="1" spans="1:65" ht="21" x14ac:dyDescent="0.35">
      <c r="A1" s="30" t="s">
        <v>0</v>
      </c>
      <c r="AO1" s="18"/>
      <c r="AP1" s="18"/>
      <c r="AQ1" s="18"/>
      <c r="AR1" s="18"/>
      <c r="AS1" s="18"/>
      <c r="AT1" s="18"/>
      <c r="AU1" s="18"/>
      <c r="AV1" s="18"/>
      <c r="AW1" s="18"/>
      <c r="AX1" s="18"/>
      <c r="AY1" s="18"/>
      <c r="AZ1" s="18"/>
      <c r="BA1" s="18"/>
      <c r="BB1" s="18"/>
      <c r="BC1" s="18"/>
      <c r="BD1" s="18"/>
      <c r="BE1" s="18"/>
      <c r="BF1" s="18"/>
      <c r="BG1" s="18"/>
      <c r="BH1" s="18"/>
      <c r="BI1" s="18"/>
      <c r="BJ1" s="18"/>
    </row>
    <row r="2" spans="1:65" x14ac:dyDescent="0.25">
      <c r="A2" s="31" t="s">
        <v>1</v>
      </c>
      <c r="AO2" s="18"/>
      <c r="AP2" s="18"/>
      <c r="AQ2" s="18"/>
      <c r="AR2" s="18"/>
      <c r="AS2" s="18"/>
      <c r="AT2" s="18"/>
      <c r="AU2" s="18"/>
      <c r="AV2" s="18"/>
      <c r="AW2" s="18"/>
      <c r="AX2" s="18"/>
      <c r="AY2" s="18"/>
      <c r="AZ2" s="18"/>
      <c r="BA2" s="18"/>
      <c r="BB2" s="18"/>
      <c r="BC2" s="18"/>
      <c r="BD2" s="18"/>
      <c r="BE2" s="18"/>
      <c r="BF2" s="18"/>
      <c r="BG2" s="18"/>
      <c r="BH2" s="18"/>
      <c r="BI2" s="18"/>
      <c r="BJ2" s="18"/>
    </row>
    <row r="3" spans="1:65" ht="18" x14ac:dyDescent="0.35">
      <c r="A3" t="s">
        <v>2</v>
      </c>
      <c r="AO3" s="18"/>
      <c r="AP3" s="18"/>
      <c r="AQ3" s="18"/>
      <c r="AR3" s="18"/>
      <c r="AS3" s="18"/>
      <c r="AT3" s="18"/>
      <c r="AU3" s="18"/>
      <c r="AV3" s="18"/>
      <c r="AW3" s="18"/>
      <c r="AX3" s="18"/>
      <c r="AY3" s="18"/>
      <c r="AZ3" s="18"/>
      <c r="BA3" s="18"/>
      <c r="BB3" s="18"/>
      <c r="BC3" s="18"/>
      <c r="BD3" s="18"/>
      <c r="BE3" s="18"/>
      <c r="BF3" s="18"/>
      <c r="BG3" s="18"/>
      <c r="BH3" s="18"/>
      <c r="BI3" s="18"/>
      <c r="BJ3" s="18"/>
    </row>
    <row r="4" spans="1:65" ht="18" x14ac:dyDescent="0.35">
      <c r="A4" t="s">
        <v>3</v>
      </c>
      <c r="AO4" s="18"/>
      <c r="AP4" s="18"/>
      <c r="AQ4" s="18"/>
      <c r="AR4" s="18"/>
      <c r="AS4" s="18"/>
      <c r="AT4" s="18"/>
      <c r="AU4" s="18"/>
      <c r="AV4" s="18"/>
      <c r="AW4" s="18"/>
      <c r="AX4" s="18"/>
      <c r="AY4" s="18"/>
      <c r="AZ4" s="18"/>
      <c r="BA4" s="18"/>
      <c r="BB4" s="18"/>
      <c r="BC4" s="18"/>
      <c r="BD4" s="18"/>
      <c r="BE4" s="18"/>
      <c r="BF4" s="18"/>
      <c r="BG4" s="18"/>
      <c r="BH4" s="18"/>
      <c r="BI4" s="18"/>
      <c r="BJ4" s="18"/>
    </row>
    <row r="5" spans="1:65" x14ac:dyDescent="0.25">
      <c r="A5" t="s">
        <v>4</v>
      </c>
      <c r="C5" t="s">
        <v>5</v>
      </c>
      <c r="AO5" s="18"/>
      <c r="AP5" s="18"/>
      <c r="AQ5" s="18"/>
      <c r="AR5" s="18"/>
      <c r="AS5" s="18"/>
      <c r="AT5" s="18"/>
      <c r="AU5" s="18"/>
      <c r="AV5" s="18"/>
      <c r="AW5" s="18"/>
      <c r="AX5" s="18"/>
      <c r="AY5" s="18"/>
      <c r="AZ5" s="18"/>
      <c r="BA5" s="18"/>
      <c r="BB5" s="18"/>
      <c r="BC5" s="18"/>
      <c r="BD5" s="18"/>
      <c r="BE5" s="18"/>
      <c r="BF5" s="18"/>
      <c r="BG5" s="18"/>
      <c r="BH5" s="18"/>
      <c r="BI5" s="18"/>
      <c r="BJ5" s="18"/>
    </row>
    <row r="6" spans="1:65" x14ac:dyDescent="0.25">
      <c r="A6" t="s">
        <v>6</v>
      </c>
      <c r="AO6" s="18"/>
      <c r="AP6" s="18"/>
      <c r="AQ6" s="18"/>
      <c r="AR6" s="18"/>
      <c r="AS6" s="18"/>
      <c r="AT6" s="18"/>
      <c r="AU6" s="18"/>
      <c r="AV6" s="18"/>
      <c r="AW6" s="18"/>
      <c r="AX6" s="18"/>
      <c r="AY6" s="18"/>
      <c r="AZ6" s="18"/>
      <c r="BA6" s="18"/>
      <c r="BB6" s="18"/>
      <c r="BC6" s="18"/>
      <c r="BD6" s="18"/>
      <c r="BE6" s="18"/>
      <c r="BF6" s="18"/>
      <c r="BG6" s="18"/>
      <c r="BH6" s="18"/>
      <c r="BI6" s="18"/>
      <c r="BJ6" s="18"/>
    </row>
    <row r="7" spans="1:65" ht="18" x14ac:dyDescent="0.35">
      <c r="A7" t="s">
        <v>7</v>
      </c>
      <c r="AO7" s="18"/>
      <c r="AP7" s="18"/>
      <c r="AQ7" s="18"/>
      <c r="AR7" s="18"/>
      <c r="AS7" s="18"/>
      <c r="AT7" s="18"/>
      <c r="AU7" s="18"/>
      <c r="AV7" s="18"/>
      <c r="AW7" s="18"/>
      <c r="AX7" s="18"/>
      <c r="AY7" s="18"/>
      <c r="AZ7" s="18"/>
      <c r="BA7" s="18"/>
      <c r="BB7" s="18"/>
      <c r="BC7" s="18"/>
      <c r="BD7" s="18"/>
      <c r="BE7" s="18"/>
      <c r="BF7" s="18"/>
      <c r="BG7" s="18"/>
      <c r="BH7" s="18"/>
      <c r="BI7" s="18"/>
      <c r="BJ7" s="18"/>
    </row>
    <row r="8" spans="1:65" x14ac:dyDescent="0.25">
      <c r="A8" t="s">
        <v>8</v>
      </c>
      <c r="AO8" s="18"/>
      <c r="AP8" s="18"/>
      <c r="AQ8" s="18"/>
      <c r="AR8" s="18"/>
      <c r="AS8" s="18"/>
      <c r="AT8" s="18"/>
      <c r="AU8" s="18"/>
      <c r="AV8" s="18"/>
      <c r="AW8" s="18"/>
      <c r="AX8" s="18"/>
      <c r="AY8" s="18"/>
      <c r="AZ8" s="18"/>
      <c r="BA8" s="18"/>
      <c r="BB8" s="18"/>
      <c r="BC8" s="18"/>
      <c r="BD8" s="18"/>
      <c r="BE8" s="18"/>
      <c r="BF8" s="18"/>
      <c r="BG8" s="18"/>
      <c r="BH8" s="18"/>
      <c r="BI8" s="18"/>
      <c r="BJ8" s="18"/>
    </row>
    <row r="9" spans="1:65" x14ac:dyDescent="0.25">
      <c r="A9" t="s">
        <v>9</v>
      </c>
      <c r="AF9" s="35"/>
      <c r="AG9" s="36" t="s">
        <v>10</v>
      </c>
      <c r="AH9" t="s">
        <v>11</v>
      </c>
      <c r="AO9" s="18"/>
      <c r="AP9" s="18"/>
      <c r="AQ9" s="18"/>
      <c r="AR9" s="18"/>
      <c r="AS9" s="18"/>
      <c r="AT9" s="18"/>
      <c r="AU9" s="18"/>
      <c r="AV9" s="18"/>
      <c r="AW9" s="18"/>
      <c r="AX9" s="18"/>
      <c r="AY9" s="18"/>
      <c r="AZ9" s="18"/>
      <c r="BA9" s="18"/>
      <c r="BB9" s="18"/>
      <c r="BC9" s="18"/>
      <c r="BD9" s="18"/>
      <c r="BE9" s="18"/>
      <c r="BF9" s="18"/>
      <c r="BG9" s="18"/>
      <c r="BH9" s="18"/>
      <c r="BI9" s="18"/>
      <c r="BJ9" s="18"/>
    </row>
    <row r="10" spans="1:65" x14ac:dyDescent="0.2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37"/>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row>
    <row r="11" spans="1:65" x14ac:dyDescent="0.25">
      <c r="A11" s="32" t="s">
        <v>12</v>
      </c>
      <c r="B11" s="32">
        <v>1990</v>
      </c>
      <c r="C11" s="32">
        <v>1991</v>
      </c>
      <c r="D11" s="32">
        <v>1992</v>
      </c>
      <c r="E11" s="32">
        <v>1993</v>
      </c>
      <c r="F11" s="32">
        <v>1994</v>
      </c>
      <c r="G11" s="32">
        <v>1995</v>
      </c>
      <c r="H11" s="32">
        <v>1996</v>
      </c>
      <c r="I11" s="32">
        <v>1997</v>
      </c>
      <c r="J11" s="32">
        <v>1998</v>
      </c>
      <c r="K11" s="32">
        <v>1999</v>
      </c>
      <c r="L11" s="32">
        <v>2000</v>
      </c>
      <c r="M11" s="32">
        <v>2001</v>
      </c>
      <c r="N11" s="32">
        <v>2002</v>
      </c>
      <c r="O11" s="32">
        <v>2003</v>
      </c>
      <c r="P11" s="32">
        <v>2004</v>
      </c>
      <c r="Q11" s="32">
        <v>2005</v>
      </c>
      <c r="R11" s="32">
        <v>2006</v>
      </c>
      <c r="S11" s="32">
        <v>2007</v>
      </c>
      <c r="T11" s="32">
        <v>2008</v>
      </c>
      <c r="U11" s="32">
        <v>2009</v>
      </c>
      <c r="V11" s="32">
        <v>2010</v>
      </c>
      <c r="W11" s="32">
        <v>2011</v>
      </c>
      <c r="X11" s="32">
        <v>2012</v>
      </c>
      <c r="Y11" s="32">
        <v>2013</v>
      </c>
      <c r="Z11" s="32">
        <v>2014</v>
      </c>
      <c r="AA11" s="32">
        <v>2015</v>
      </c>
      <c r="AB11" s="32">
        <v>2016</v>
      </c>
      <c r="AC11" s="32">
        <v>2017</v>
      </c>
      <c r="AD11" s="32">
        <v>2018</v>
      </c>
      <c r="AE11" s="32">
        <v>2019</v>
      </c>
      <c r="AF11" s="32">
        <v>2020</v>
      </c>
      <c r="AG11" s="33">
        <v>2021</v>
      </c>
      <c r="AH11" s="32">
        <v>2022</v>
      </c>
      <c r="AI11" s="32">
        <v>2023</v>
      </c>
      <c r="AJ11" s="32">
        <v>2024</v>
      </c>
      <c r="AK11" s="32">
        <v>2025</v>
      </c>
      <c r="AL11" s="32">
        <v>2026</v>
      </c>
      <c r="AM11" s="32">
        <v>2027</v>
      </c>
      <c r="AN11" s="32">
        <v>2028</v>
      </c>
      <c r="AO11" s="32">
        <v>2029</v>
      </c>
      <c r="AP11" s="32">
        <v>2030</v>
      </c>
      <c r="AQ11" s="32">
        <v>2031</v>
      </c>
      <c r="AR11" s="32">
        <v>2032</v>
      </c>
      <c r="AS11" s="32">
        <v>2033</v>
      </c>
      <c r="AT11" s="32">
        <v>2034</v>
      </c>
      <c r="AU11" s="32">
        <v>2035</v>
      </c>
      <c r="AV11" s="32">
        <v>2036</v>
      </c>
      <c r="AW11" s="32">
        <v>2037</v>
      </c>
      <c r="AX11" s="32">
        <v>2038</v>
      </c>
      <c r="AY11" s="32">
        <v>2039</v>
      </c>
      <c r="AZ11" s="32">
        <v>2040</v>
      </c>
      <c r="BA11" s="32">
        <v>2041</v>
      </c>
      <c r="BB11" s="32">
        <v>2042</v>
      </c>
      <c r="BC11" s="32">
        <v>2043</v>
      </c>
      <c r="BD11" s="32">
        <v>2044</v>
      </c>
      <c r="BE11" s="32">
        <v>2045</v>
      </c>
      <c r="BF11" s="32">
        <v>2046</v>
      </c>
      <c r="BG11" s="32">
        <v>2047</v>
      </c>
      <c r="BH11" s="32">
        <v>2048</v>
      </c>
      <c r="BI11" s="32">
        <v>2049</v>
      </c>
      <c r="BJ11" s="32">
        <v>2050</v>
      </c>
    </row>
    <row r="12" spans="1:65" x14ac:dyDescent="0.25">
      <c r="A12" s="34" t="s">
        <v>13</v>
      </c>
      <c r="B12" s="38">
        <f>SUM('1990-2050 Central estimate AR5'!C10,'1990-2050 Central estimate AR5'!C17,'1990-2050 Central estimate AR5'!C24,'1990-2050 Central estimate AR5'!C31,'1990-2050 Central estimate AR5'!C45)</f>
        <v>67903.077546661458</v>
      </c>
      <c r="C12" s="38">
        <f>SUM('1990-2050 Central estimate AR5'!D10,'1990-2050 Central estimate AR5'!D17,'1990-2050 Central estimate AR5'!D24,'1990-2050 Central estimate AR5'!D31,'1990-2050 Central estimate AR5'!D45)</f>
        <v>68890.22158227858</v>
      </c>
      <c r="D12" s="38">
        <f>SUM('1990-2050 Central estimate AR5'!E10,'1990-2050 Central estimate AR5'!E17,'1990-2050 Central estimate AR5'!E24,'1990-2050 Central estimate AR5'!E31,'1990-2050 Central estimate AR5'!E45)</f>
        <v>70027.715358384332</v>
      </c>
      <c r="E12" s="38">
        <f>SUM('1990-2050 Central estimate AR5'!F10,'1990-2050 Central estimate AR5'!F17,'1990-2050 Central estimate AR5'!F24,'1990-2050 Central estimate AR5'!F31,'1990-2050 Central estimate AR5'!F45)</f>
        <v>69923.019329581031</v>
      </c>
      <c r="F12" s="38">
        <f>SUM('1990-2050 Central estimate AR5'!G10,'1990-2050 Central estimate AR5'!G17,'1990-2050 Central estimate AR5'!G24,'1990-2050 Central estimate AR5'!G31,'1990-2050 Central estimate AR5'!G45)</f>
        <v>71165.443666663719</v>
      </c>
      <c r="G12" s="38">
        <f>SUM('1990-2050 Central estimate AR5'!H10,'1990-2050 Central estimate AR5'!H17,'1990-2050 Central estimate AR5'!H24,'1990-2050 Central estimate AR5'!H31,'1990-2050 Central estimate AR5'!H45)</f>
        <v>71704.537229788548</v>
      </c>
      <c r="H12" s="38">
        <f>SUM('1990-2050 Central estimate AR5'!I10,'1990-2050 Central estimate AR5'!I17,'1990-2050 Central estimate AR5'!I24,'1990-2050 Central estimate AR5'!I31,'1990-2050 Central estimate AR5'!I45)</f>
        <v>73919.380306138934</v>
      </c>
      <c r="I12" s="38">
        <f>SUM('1990-2050 Central estimate AR5'!J10,'1990-2050 Central estimate AR5'!J17,'1990-2050 Central estimate AR5'!J24,'1990-2050 Central estimate AR5'!J31,'1990-2050 Central estimate AR5'!J45)</f>
        <v>76832.273675581993</v>
      </c>
      <c r="J12" s="38">
        <f>SUM('1990-2050 Central estimate AR5'!K10,'1990-2050 Central estimate AR5'!K17,'1990-2050 Central estimate AR5'!K24,'1990-2050 Central estimate AR5'!K31,'1990-2050 Central estimate AR5'!K45)</f>
        <v>74579.406448373047</v>
      </c>
      <c r="K12" s="38">
        <f>SUM('1990-2050 Central estimate AR5'!L10,'1990-2050 Central estimate AR5'!L17,'1990-2050 Central estimate AR5'!L24,'1990-2050 Central estimate AR5'!L31,'1990-2050 Central estimate AR5'!L45)</f>
        <v>76376.615402325231</v>
      </c>
      <c r="L12" s="38">
        <f>SUM('1990-2050 Central estimate AR5'!M10,'1990-2050 Central estimate AR5'!M17,'1990-2050 Central estimate AR5'!M24,'1990-2050 Central estimate AR5'!M31,'1990-2050 Central estimate AR5'!M45)</f>
        <v>78308.8143932901</v>
      </c>
      <c r="M12" s="38">
        <f>SUM('1990-2050 Central estimate AR5'!N10,'1990-2050 Central estimate AR5'!N17,'1990-2050 Central estimate AR5'!N24,'1990-2050 Central estimate AR5'!N31,'1990-2050 Central estimate AR5'!N45)</f>
        <v>81211.747688869713</v>
      </c>
      <c r="N12" s="38">
        <f>SUM('1990-2050 Central estimate AR5'!O10,'1990-2050 Central estimate AR5'!O17,'1990-2050 Central estimate AR5'!O24,'1990-2050 Central estimate AR5'!O31,'1990-2050 Central estimate AR5'!O45)</f>
        <v>81084.645355846194</v>
      </c>
      <c r="O12" s="38">
        <f>SUM('1990-2050 Central estimate AR5'!P10,'1990-2050 Central estimate AR5'!P17,'1990-2050 Central estimate AR5'!P24,'1990-2050 Central estimate AR5'!P31,'1990-2050 Central estimate AR5'!P45)</f>
        <v>83206.259058898067</v>
      </c>
      <c r="P12" s="38">
        <f>SUM('1990-2050 Central estimate AR5'!Q10,'1990-2050 Central estimate AR5'!Q17,'1990-2050 Central estimate AR5'!Q24,'1990-2050 Central estimate AR5'!Q31,'1990-2050 Central estimate AR5'!Q45)</f>
        <v>83039.821131457677</v>
      </c>
      <c r="Q12" s="38">
        <f>SUM('1990-2050 Central estimate AR5'!R10,'1990-2050 Central estimate AR5'!R17,'1990-2050 Central estimate AR5'!R24,'1990-2050 Central estimate AR5'!R31,'1990-2050 Central estimate AR5'!R45)</f>
        <v>85157.11977532506</v>
      </c>
      <c r="R12" s="38">
        <f>SUM('1990-2050 Central estimate AR5'!S10,'1990-2050 Central estimate AR5'!S17,'1990-2050 Central estimate AR5'!S24,'1990-2050 Central estimate AR5'!S31,'1990-2050 Central estimate AR5'!S45)</f>
        <v>85227.976804484817</v>
      </c>
      <c r="S12" s="38">
        <f>SUM('1990-2050 Central estimate AR5'!T10,'1990-2050 Central estimate AR5'!T17,'1990-2050 Central estimate AR5'!T24,'1990-2050 Central estimate AR5'!T31,'1990-2050 Central estimate AR5'!T45)</f>
        <v>83024.876431715602</v>
      </c>
      <c r="T12" s="38">
        <f>SUM('1990-2050 Central estimate AR5'!U10,'1990-2050 Central estimate AR5'!U17,'1990-2050 Central estimate AR5'!U24,'1990-2050 Central estimate AR5'!U31,'1990-2050 Central estimate AR5'!U45)</f>
        <v>82522.403866052235</v>
      </c>
      <c r="U12" s="38">
        <f>SUM('1990-2050 Central estimate AR5'!V10,'1990-2050 Central estimate AR5'!V17,'1990-2050 Central estimate AR5'!V24,'1990-2050 Central estimate AR5'!V31,'1990-2050 Central estimate AR5'!V45)</f>
        <v>79838.95543859429</v>
      </c>
      <c r="V12" s="38">
        <f>SUM('1990-2050 Central estimate AR5'!W10,'1990-2050 Central estimate AR5'!W17,'1990-2050 Central estimate AR5'!W24,'1990-2050 Central estimate AR5'!W31,'1990-2050 Central estimate AR5'!W45)</f>
        <v>80535.754266557284</v>
      </c>
      <c r="W12" s="38">
        <f>SUM('1990-2050 Central estimate AR5'!X10,'1990-2050 Central estimate AR5'!X17,'1990-2050 Central estimate AR5'!X24,'1990-2050 Central estimate AR5'!X31,'1990-2050 Central estimate AR5'!X45)</f>
        <v>80309.061429727255</v>
      </c>
      <c r="X12" s="38">
        <f>SUM('1990-2050 Central estimate AR5'!Y10,'1990-2050 Central estimate AR5'!Y17,'1990-2050 Central estimate AR5'!Y24,'1990-2050 Central estimate AR5'!Y31,'1990-2050 Central estimate AR5'!Y45)</f>
        <v>82301.450042832817</v>
      </c>
      <c r="Y12" s="38">
        <f>SUM('1990-2050 Central estimate AR5'!Z10,'1990-2050 Central estimate AR5'!Z17,'1990-2050 Central estimate AR5'!Z24,'1990-2050 Central estimate AR5'!Z31,'1990-2050 Central estimate AR5'!Z45)</f>
        <v>81638.370557350529</v>
      </c>
      <c r="Z12" s="38">
        <f>SUM('1990-2050 Central estimate AR5'!AA10,'1990-2050 Central estimate AR5'!AA17,'1990-2050 Central estimate AR5'!AA24,'1990-2050 Central estimate AR5'!AA31,'1990-2050 Central estimate AR5'!AA45)</f>
        <v>82425.271108330344</v>
      </c>
      <c r="AA12" s="38">
        <f>SUM('1990-2050 Central estimate AR5'!AB10,'1990-2050 Central estimate AR5'!AB17,'1990-2050 Central estimate AR5'!AB24,'1990-2050 Central estimate AR5'!AB31,'1990-2050 Central estimate AR5'!AB45)</f>
        <v>82189.367432610379</v>
      </c>
      <c r="AB12" s="38">
        <f>SUM('1990-2050 Central estimate AR5'!AC10,'1990-2050 Central estimate AR5'!AC17,'1990-2050 Central estimate AR5'!AC24,'1990-2050 Central estimate AR5'!AC31,'1990-2050 Central estimate AR5'!AC45)</f>
        <v>80014.710340656049</v>
      </c>
      <c r="AC12" s="38">
        <f>SUM('1990-2050 Central estimate AR5'!AD10,'1990-2050 Central estimate AR5'!AD17,'1990-2050 Central estimate AR5'!AD24,'1990-2050 Central estimate AR5'!AD31,'1990-2050 Central estimate AR5'!AD45)</f>
        <v>81574.594447830095</v>
      </c>
      <c r="AD12" s="38">
        <f>SUM('1990-2050 Central estimate AR5'!AE10,'1990-2050 Central estimate AR5'!AE17,'1990-2050 Central estimate AR5'!AE24,'1990-2050 Central estimate AR5'!AE31,'1990-2050 Central estimate AR5'!AE45)</f>
        <v>81827.541849438261</v>
      </c>
      <c r="AE12" s="38">
        <f>SUM('1990-2050 Central estimate AR5'!AF10,'1990-2050 Central estimate AR5'!AF17,'1990-2050 Central estimate AR5'!AF24,'1990-2050 Central estimate AR5'!AF31,'1990-2050 Central estimate AR5'!AF45)</f>
        <v>83032.120874944114</v>
      </c>
      <c r="AF12" s="38">
        <f>SUM('1990-2050 Central estimate AR5'!AG10,'1990-2050 Central estimate AR5'!AG17,'1990-2050 Central estimate AR5'!AG24,'1990-2050 Central estimate AR5'!AG31,'1990-2050 Central estimate AR5'!AG45)</f>
        <v>80342.465242686783</v>
      </c>
      <c r="AG12" s="39">
        <f>SUM('1990-2050 Central estimate AR5'!AH10,'1990-2050 Central estimate AR5'!AH17,'1990-2050 Central estimate AR5'!AH24,'1990-2050 Central estimate AR5'!AH31,'1990-2050 Central estimate AR5'!AH45)</f>
        <v>79809.54507601216</v>
      </c>
      <c r="AH12" s="38">
        <f>SUM('1990-2050 Central estimate AR5'!AI10,'1990-2050 Central estimate AR5'!AI17,'1990-2050 Central estimate AR5'!AI24,'1990-2050 Central estimate AR5'!AI31,'1990-2050 Central estimate AR5'!AI45)</f>
        <v>76537.203734979164</v>
      </c>
      <c r="AI12" s="38">
        <f>SUM('1990-2050 Central estimate AR5'!AJ10,'1990-2050 Central estimate AR5'!AJ17,'1990-2050 Central estimate AR5'!AJ24,'1990-2050 Central estimate AR5'!AJ31,'1990-2050 Central estimate AR5'!AJ45)</f>
        <v>77209.235937157137</v>
      </c>
      <c r="AJ12" s="38">
        <f>SUM('1990-2050 Central estimate AR5'!AK10,'1990-2050 Central estimate AR5'!AK17,'1990-2050 Central estimate AR5'!AK24,'1990-2050 Central estimate AR5'!AK31,'1990-2050 Central estimate AR5'!AK45)</f>
        <v>75729.995474994415</v>
      </c>
      <c r="AK12" s="38">
        <f>SUM('1990-2050 Central estimate AR5'!AL10,'1990-2050 Central estimate AR5'!AL17,'1990-2050 Central estimate AR5'!AL24,'1990-2050 Central estimate AR5'!AL31,'1990-2050 Central estimate AR5'!AL45)</f>
        <v>71720.156726460758</v>
      </c>
      <c r="AL12" s="38">
        <f>SUM('1990-2050 Central estimate AR5'!AM10,'1990-2050 Central estimate AR5'!AM17,'1990-2050 Central estimate AR5'!AM24,'1990-2050 Central estimate AR5'!AM31,'1990-2050 Central estimate AR5'!AM45)</f>
        <v>70435.361761475768</v>
      </c>
      <c r="AM12" s="38">
        <f>SUM('1990-2050 Central estimate AR5'!AN10,'1990-2050 Central estimate AR5'!AN17,'1990-2050 Central estimate AR5'!AN24,'1990-2050 Central estimate AR5'!AN31,'1990-2050 Central estimate AR5'!AN45)</f>
        <v>69162.276574380143</v>
      </c>
      <c r="AN12" s="38">
        <f>SUM('1990-2050 Central estimate AR5'!AO10,'1990-2050 Central estimate AR5'!AO17,'1990-2050 Central estimate AR5'!AO24,'1990-2050 Central estimate AR5'!AO31,'1990-2050 Central estimate AR5'!AO45)</f>
        <v>68345.052413890138</v>
      </c>
      <c r="AO12" s="38">
        <f>SUM('1990-2050 Central estimate AR5'!AP10,'1990-2050 Central estimate AR5'!AP17,'1990-2050 Central estimate AR5'!AP24,'1990-2050 Central estimate AR5'!AP31,'1990-2050 Central estimate AR5'!AP45)</f>
        <v>67487.06923011101</v>
      </c>
      <c r="AP12" s="38">
        <f>SUM('1990-2050 Central estimate AR5'!AQ10,'1990-2050 Central estimate AR5'!AQ17,'1990-2050 Central estimate AR5'!AQ24,'1990-2050 Central estimate AR5'!AQ31,'1990-2050 Central estimate AR5'!AQ45)</f>
        <v>66804.198602699485</v>
      </c>
      <c r="AQ12" s="38">
        <f>SUM('1990-2050 Central estimate AR5'!AR10,'1990-2050 Central estimate AR5'!AR17,'1990-2050 Central estimate AR5'!AR24,'1990-2050 Central estimate AR5'!AR31,'1990-2050 Central estimate AR5'!AR45)</f>
        <v>66280.230419538653</v>
      </c>
      <c r="AR12" s="38">
        <f>SUM('1990-2050 Central estimate AR5'!AS10,'1990-2050 Central estimate AR5'!AS17,'1990-2050 Central estimate AR5'!AS24,'1990-2050 Central estimate AR5'!AS31,'1990-2050 Central estimate AR5'!AS45)</f>
        <v>65657.211345567193</v>
      </c>
      <c r="AS12" s="38">
        <f>SUM('1990-2050 Central estimate AR5'!AT10,'1990-2050 Central estimate AR5'!AT17,'1990-2050 Central estimate AR5'!AT24,'1990-2050 Central estimate AR5'!AT31,'1990-2050 Central estimate AR5'!AT45)</f>
        <v>65179.215404871553</v>
      </c>
      <c r="AT12" s="38">
        <f>SUM('1990-2050 Central estimate AR5'!AU10,'1990-2050 Central estimate AR5'!AU17,'1990-2050 Central estimate AR5'!AU24,'1990-2050 Central estimate AR5'!AU31,'1990-2050 Central estimate AR5'!AU45)</f>
        <v>64519.579108355349</v>
      </c>
      <c r="AU12" s="38">
        <f>SUM('1990-2050 Central estimate AR5'!AV10,'1990-2050 Central estimate AR5'!AV17,'1990-2050 Central estimate AR5'!AV24,'1990-2050 Central estimate AR5'!AV31,'1990-2050 Central estimate AR5'!AV45)</f>
        <v>63989.177196727767</v>
      </c>
      <c r="AV12" s="38">
        <f>SUM('1990-2050 Central estimate AR5'!AW10,'1990-2050 Central estimate AR5'!AW17,'1990-2050 Central estimate AR5'!AW24,'1990-2050 Central estimate AR5'!AW31,'1990-2050 Central estimate AR5'!AW45)</f>
        <v>63703.14630936044</v>
      </c>
      <c r="AW12" s="38">
        <f>SUM('1990-2050 Central estimate AR5'!AX10,'1990-2050 Central estimate AR5'!AX17,'1990-2050 Central estimate AR5'!AX24,'1990-2050 Central estimate AR5'!AX31,'1990-2050 Central estimate AR5'!AX45)</f>
        <v>63245.010923818598</v>
      </c>
      <c r="AX12" s="38">
        <f>SUM('1990-2050 Central estimate AR5'!AY10,'1990-2050 Central estimate AR5'!AY17,'1990-2050 Central estimate AR5'!AY24,'1990-2050 Central estimate AR5'!AY31,'1990-2050 Central estimate AR5'!AY45)</f>
        <v>62007.5747409998</v>
      </c>
      <c r="AY12" s="38">
        <f>SUM('1990-2050 Central estimate AR5'!AZ10,'1990-2050 Central estimate AR5'!AZ17,'1990-2050 Central estimate AR5'!AZ24,'1990-2050 Central estimate AR5'!AZ31,'1990-2050 Central estimate AR5'!AZ45)</f>
        <v>61528.096872318398</v>
      </c>
      <c r="AZ12" s="38">
        <f>SUM('1990-2050 Central estimate AR5'!BA10,'1990-2050 Central estimate AR5'!BA17,'1990-2050 Central estimate AR5'!BA24,'1990-2050 Central estimate AR5'!BA31,'1990-2050 Central estimate AR5'!BA45)</f>
        <v>60929.817329719059</v>
      </c>
      <c r="BA12" s="38">
        <f>SUM('1990-2050 Central estimate AR5'!BB10,'1990-2050 Central estimate AR5'!BB17,'1990-2050 Central estimate AR5'!BB24,'1990-2050 Central estimate AR5'!BB31,'1990-2050 Central estimate AR5'!BB45)</f>
        <v>59790.803003040353</v>
      </c>
      <c r="BB12" s="38">
        <f>SUM('1990-2050 Central estimate AR5'!BC10,'1990-2050 Central estimate AR5'!BC17,'1990-2050 Central estimate AR5'!BC24,'1990-2050 Central estimate AR5'!BC31,'1990-2050 Central estimate AR5'!BC45)</f>
        <v>59262.255200578446</v>
      </c>
      <c r="BC12" s="38">
        <f>SUM('1990-2050 Central estimate AR5'!BD10,'1990-2050 Central estimate AR5'!BD17,'1990-2050 Central estimate AR5'!BD24,'1990-2050 Central estimate AR5'!BD31,'1990-2050 Central estimate AR5'!BD45)</f>
        <v>58795.377683095641</v>
      </c>
      <c r="BD12" s="38">
        <f>SUM('1990-2050 Central estimate AR5'!BE10,'1990-2050 Central estimate AR5'!BE17,'1990-2050 Central estimate AR5'!BE24,'1990-2050 Central estimate AR5'!BE31,'1990-2050 Central estimate AR5'!BE45)</f>
        <v>58348.141910126629</v>
      </c>
      <c r="BE12" s="38">
        <f>SUM('1990-2050 Central estimate AR5'!BF10,'1990-2050 Central estimate AR5'!BF17,'1990-2050 Central estimate AR5'!BF24,'1990-2050 Central estimate AR5'!BF31,'1990-2050 Central estimate AR5'!BF45)</f>
        <v>57970.604676163959</v>
      </c>
      <c r="BF12" s="38">
        <f>SUM('1990-2050 Central estimate AR5'!BG10,'1990-2050 Central estimate AR5'!BG17,'1990-2050 Central estimate AR5'!BG24,'1990-2050 Central estimate AR5'!BG31,'1990-2050 Central estimate AR5'!BG45)</f>
        <v>57734.275442102466</v>
      </c>
      <c r="BG12" s="38">
        <f>SUM('1990-2050 Central estimate AR5'!BH10,'1990-2050 Central estimate AR5'!BH17,'1990-2050 Central estimate AR5'!BH24,'1990-2050 Central estimate AR5'!BH31,'1990-2050 Central estimate AR5'!BH45)</f>
        <v>57347.845241119096</v>
      </c>
      <c r="BH12" s="38">
        <f>SUM('1990-2050 Central estimate AR5'!BI10,'1990-2050 Central estimate AR5'!BI17,'1990-2050 Central estimate AR5'!BI24,'1990-2050 Central estimate AR5'!BI31,'1990-2050 Central estimate AR5'!BI45)</f>
        <v>56898.01401003878</v>
      </c>
      <c r="BI12" s="38">
        <f>SUM('1990-2050 Central estimate AR5'!BJ10,'1990-2050 Central estimate AR5'!BJ17,'1990-2050 Central estimate AR5'!BJ24,'1990-2050 Central estimate AR5'!BJ31,'1990-2050 Central estimate AR5'!BJ45)</f>
        <v>56460.718282513611</v>
      </c>
      <c r="BJ12" s="38">
        <f>SUM('1990-2050 Central estimate AR5'!BK10,'1990-2050 Central estimate AR5'!BK17,'1990-2050 Central estimate AR5'!BK24,'1990-2050 Central estimate AR5'!BK31,'1990-2050 Central estimate AR5'!BK45)</f>
        <v>55984.632557812867</v>
      </c>
    </row>
    <row r="13" spans="1:65" x14ac:dyDescent="0.25">
      <c r="A13" s="34" t="s">
        <v>14</v>
      </c>
      <c r="B13" s="38">
        <f>SUM('1990-2050 High estimate AR5'!C10,'1990-2050 High estimate AR5'!C17,'1990-2050 High estimate AR5'!C24,'1990-2050 High estimate AR5'!C31,'1990-2050 High estimate AR5'!C45)</f>
        <v>67903.077546661458</v>
      </c>
      <c r="C13" s="38">
        <f>SUM('1990-2050 High estimate AR5'!D10,'1990-2050 High estimate AR5'!D17,'1990-2050 High estimate AR5'!D24,'1990-2050 High estimate AR5'!D31,'1990-2050 High estimate AR5'!D45)</f>
        <v>68890.22158227858</v>
      </c>
      <c r="D13" s="38">
        <f>SUM('1990-2050 High estimate AR5'!E10,'1990-2050 High estimate AR5'!E17,'1990-2050 High estimate AR5'!E24,'1990-2050 High estimate AR5'!E31,'1990-2050 High estimate AR5'!E45)</f>
        <v>70027.715358384332</v>
      </c>
      <c r="E13" s="38">
        <f>SUM('1990-2050 High estimate AR5'!F10,'1990-2050 High estimate AR5'!F17,'1990-2050 High estimate AR5'!F24,'1990-2050 High estimate AR5'!F31,'1990-2050 High estimate AR5'!F45)</f>
        <v>69923.019329581031</v>
      </c>
      <c r="F13" s="38">
        <f>SUM('1990-2050 High estimate AR5'!G10,'1990-2050 High estimate AR5'!G17,'1990-2050 High estimate AR5'!G24,'1990-2050 High estimate AR5'!G31,'1990-2050 High estimate AR5'!G45)</f>
        <v>71165.443666663719</v>
      </c>
      <c r="G13" s="38">
        <f>SUM('1990-2050 High estimate AR5'!H10,'1990-2050 High estimate AR5'!H17,'1990-2050 High estimate AR5'!H24,'1990-2050 High estimate AR5'!H31,'1990-2050 High estimate AR5'!H45)</f>
        <v>71704.537229788548</v>
      </c>
      <c r="H13" s="38">
        <f>SUM('1990-2050 High estimate AR5'!I10,'1990-2050 High estimate AR5'!I17,'1990-2050 High estimate AR5'!I24,'1990-2050 High estimate AR5'!I31,'1990-2050 High estimate AR5'!I45)</f>
        <v>73919.380306138934</v>
      </c>
      <c r="I13" s="38">
        <f>SUM('1990-2050 High estimate AR5'!J10,'1990-2050 High estimate AR5'!J17,'1990-2050 High estimate AR5'!J24,'1990-2050 High estimate AR5'!J31,'1990-2050 High estimate AR5'!J45)</f>
        <v>76832.273675581993</v>
      </c>
      <c r="J13" s="38">
        <f>SUM('1990-2050 High estimate AR5'!K10,'1990-2050 High estimate AR5'!K17,'1990-2050 High estimate AR5'!K24,'1990-2050 High estimate AR5'!K31,'1990-2050 High estimate AR5'!K45)</f>
        <v>74579.406448373047</v>
      </c>
      <c r="K13" s="38">
        <f>SUM('1990-2050 High estimate AR5'!L10,'1990-2050 High estimate AR5'!L17,'1990-2050 High estimate AR5'!L24,'1990-2050 High estimate AR5'!L31,'1990-2050 High estimate AR5'!L45)</f>
        <v>76376.615402325231</v>
      </c>
      <c r="L13" s="38">
        <f>SUM('1990-2050 High estimate AR5'!M10,'1990-2050 High estimate AR5'!M17,'1990-2050 High estimate AR5'!M24,'1990-2050 High estimate AR5'!M31,'1990-2050 High estimate AR5'!M45)</f>
        <v>78308.8143932901</v>
      </c>
      <c r="M13" s="38">
        <f>SUM('1990-2050 High estimate AR5'!N10,'1990-2050 High estimate AR5'!N17,'1990-2050 High estimate AR5'!N24,'1990-2050 High estimate AR5'!N31,'1990-2050 High estimate AR5'!N45)</f>
        <v>81211.747688869713</v>
      </c>
      <c r="N13" s="38">
        <f>SUM('1990-2050 High estimate AR5'!O10,'1990-2050 High estimate AR5'!O17,'1990-2050 High estimate AR5'!O24,'1990-2050 High estimate AR5'!O31,'1990-2050 High estimate AR5'!O45)</f>
        <v>81084.645355846194</v>
      </c>
      <c r="O13" s="38">
        <f>SUM('1990-2050 High estimate AR5'!P10,'1990-2050 High estimate AR5'!P17,'1990-2050 High estimate AR5'!P24,'1990-2050 High estimate AR5'!P31,'1990-2050 High estimate AR5'!P45)</f>
        <v>83206.259058898067</v>
      </c>
      <c r="P13" s="38">
        <f>SUM('1990-2050 High estimate AR5'!Q10,'1990-2050 High estimate AR5'!Q17,'1990-2050 High estimate AR5'!Q24,'1990-2050 High estimate AR5'!Q31,'1990-2050 High estimate AR5'!Q45)</f>
        <v>83039.821131457677</v>
      </c>
      <c r="Q13" s="38">
        <f>SUM('1990-2050 High estimate AR5'!R10,'1990-2050 High estimate AR5'!R17,'1990-2050 High estimate AR5'!R24,'1990-2050 High estimate AR5'!R31,'1990-2050 High estimate AR5'!R45)</f>
        <v>85157.11977532506</v>
      </c>
      <c r="R13" s="38">
        <f>SUM('1990-2050 High estimate AR5'!S10,'1990-2050 High estimate AR5'!S17,'1990-2050 High estimate AR5'!S24,'1990-2050 High estimate AR5'!S31,'1990-2050 High estimate AR5'!S45)</f>
        <v>85227.976804484817</v>
      </c>
      <c r="S13" s="38">
        <f>SUM('1990-2050 High estimate AR5'!T10,'1990-2050 High estimate AR5'!T17,'1990-2050 High estimate AR5'!T24,'1990-2050 High estimate AR5'!T31,'1990-2050 High estimate AR5'!T45)</f>
        <v>83024.876431715602</v>
      </c>
      <c r="T13" s="38">
        <f>SUM('1990-2050 High estimate AR5'!U10,'1990-2050 High estimate AR5'!U17,'1990-2050 High estimate AR5'!U24,'1990-2050 High estimate AR5'!U31,'1990-2050 High estimate AR5'!U45)</f>
        <v>82522.403866052235</v>
      </c>
      <c r="U13" s="38">
        <f>SUM('1990-2050 High estimate AR5'!V10,'1990-2050 High estimate AR5'!V17,'1990-2050 High estimate AR5'!V24,'1990-2050 High estimate AR5'!V31,'1990-2050 High estimate AR5'!V45)</f>
        <v>79838.95543859429</v>
      </c>
      <c r="V13" s="38">
        <f>SUM('1990-2050 High estimate AR5'!W10,'1990-2050 High estimate AR5'!W17,'1990-2050 High estimate AR5'!W24,'1990-2050 High estimate AR5'!W31,'1990-2050 High estimate AR5'!W45)</f>
        <v>80535.754266557284</v>
      </c>
      <c r="W13" s="38">
        <f>SUM('1990-2050 High estimate AR5'!X10,'1990-2050 High estimate AR5'!X17,'1990-2050 High estimate AR5'!X24,'1990-2050 High estimate AR5'!X31,'1990-2050 High estimate AR5'!X45)</f>
        <v>80309.061429727255</v>
      </c>
      <c r="X13" s="38">
        <f>SUM('1990-2050 High estimate AR5'!Y10,'1990-2050 High estimate AR5'!Y17,'1990-2050 High estimate AR5'!Y24,'1990-2050 High estimate AR5'!Y31,'1990-2050 High estimate AR5'!Y45)</f>
        <v>82301.450042832817</v>
      </c>
      <c r="Y13" s="38">
        <f>SUM('1990-2050 High estimate AR5'!Z10,'1990-2050 High estimate AR5'!Z17,'1990-2050 High estimate AR5'!Z24,'1990-2050 High estimate AR5'!Z31,'1990-2050 High estimate AR5'!Z45)</f>
        <v>81638.370557350529</v>
      </c>
      <c r="Z13" s="38">
        <f>SUM('1990-2050 High estimate AR5'!AA10,'1990-2050 High estimate AR5'!AA17,'1990-2050 High estimate AR5'!AA24,'1990-2050 High estimate AR5'!AA31,'1990-2050 High estimate AR5'!AA45)</f>
        <v>82425.271108330344</v>
      </c>
      <c r="AA13" s="38">
        <f>SUM('1990-2050 High estimate AR5'!AB10,'1990-2050 High estimate AR5'!AB17,'1990-2050 High estimate AR5'!AB24,'1990-2050 High estimate AR5'!AB31,'1990-2050 High estimate AR5'!AB45)</f>
        <v>82189.367432610379</v>
      </c>
      <c r="AB13" s="38">
        <f>SUM('1990-2050 High estimate AR5'!AC10,'1990-2050 High estimate AR5'!AC17,'1990-2050 High estimate AR5'!AC24,'1990-2050 High estimate AR5'!AC31,'1990-2050 High estimate AR5'!AC45)</f>
        <v>80014.710340656049</v>
      </c>
      <c r="AC13" s="38">
        <f>SUM('1990-2050 High estimate AR5'!AD10,'1990-2050 High estimate AR5'!AD17,'1990-2050 High estimate AR5'!AD24,'1990-2050 High estimate AR5'!AD31,'1990-2050 High estimate AR5'!AD45)</f>
        <v>81574.594447830095</v>
      </c>
      <c r="AD13" s="38">
        <f>SUM('1990-2050 High estimate AR5'!AE10,'1990-2050 High estimate AR5'!AE17,'1990-2050 High estimate AR5'!AE24,'1990-2050 High estimate AR5'!AE31,'1990-2050 High estimate AR5'!AE45)</f>
        <v>81827.541849438261</v>
      </c>
      <c r="AE13" s="38">
        <f>SUM('1990-2050 High estimate AR5'!AF10,'1990-2050 High estimate AR5'!AF17,'1990-2050 High estimate AR5'!AF24,'1990-2050 High estimate AR5'!AF31,'1990-2050 High estimate AR5'!AF45)</f>
        <v>83032.120874944114</v>
      </c>
      <c r="AF13" s="38">
        <f>SUM('1990-2050 High estimate AR5'!AG10,'1990-2050 High estimate AR5'!AG17,'1990-2050 High estimate AR5'!AG24,'1990-2050 High estimate AR5'!AG31,'1990-2050 High estimate AR5'!AG45)</f>
        <v>80342.465242686783</v>
      </c>
      <c r="AG13" s="39">
        <f>SUM('1990-2050 High estimate AR5'!AH10,'1990-2050 High estimate AR5'!AH17,'1990-2050 High estimate AR5'!AH24,'1990-2050 High estimate AR5'!AH31,'1990-2050 High estimate AR5'!AH45)</f>
        <v>79809.54507601216</v>
      </c>
      <c r="AH13" s="38">
        <f>SUM('1990-2050 High estimate AR5'!AI10,'1990-2050 High estimate AR5'!AI17,'1990-2050 High estimate AR5'!AI24,'1990-2050 High estimate AR5'!AI31,'1990-2050 High estimate AR5'!AI45)</f>
        <v>76938.739639440901</v>
      </c>
      <c r="AI13" s="38">
        <f>SUM('1990-2050 High estimate AR5'!AJ10,'1990-2050 High estimate AR5'!AJ17,'1990-2050 High estimate AR5'!AJ24,'1990-2050 High estimate AR5'!AJ31,'1990-2050 High estimate AR5'!AJ45)</f>
        <v>78032.995403534209</v>
      </c>
      <c r="AJ13" s="38">
        <f>SUM('1990-2050 High estimate AR5'!AK10,'1990-2050 High estimate AR5'!AK17,'1990-2050 High estimate AR5'!AK24,'1990-2050 High estimate AR5'!AK31,'1990-2050 High estimate AR5'!AK45)</f>
        <v>76869.708521777429</v>
      </c>
      <c r="AK13" s="38">
        <f>SUM('1990-2050 High estimate AR5'!AL10,'1990-2050 High estimate AR5'!AL17,'1990-2050 High estimate AR5'!AL24,'1990-2050 High estimate AR5'!AL31,'1990-2050 High estimate AR5'!AL45)</f>
        <v>72895.394517488821</v>
      </c>
      <c r="AL13" s="38">
        <f>SUM('1990-2050 High estimate AR5'!AM10,'1990-2050 High estimate AR5'!AM17,'1990-2050 High estimate AR5'!AM24,'1990-2050 High estimate AR5'!AM31,'1990-2050 High estimate AR5'!AM45)</f>
        <v>71652.899456456507</v>
      </c>
      <c r="AM13" s="38">
        <f>SUM('1990-2050 High estimate AR5'!AN10,'1990-2050 High estimate AR5'!AN17,'1990-2050 High estimate AR5'!AN24,'1990-2050 High estimate AR5'!AN31,'1990-2050 High estimate AR5'!AN45)</f>
        <v>70447.680626684858</v>
      </c>
      <c r="AN13" s="38">
        <f>SUM('1990-2050 High estimate AR5'!AO10,'1990-2050 High estimate AR5'!AO17,'1990-2050 High estimate AR5'!AO24,'1990-2050 High estimate AR5'!AO31,'1990-2050 High estimate AR5'!AO45)</f>
        <v>69767.658028041027</v>
      </c>
      <c r="AO13" s="38">
        <f>SUM('1990-2050 High estimate AR5'!AP10,'1990-2050 High estimate AR5'!AP17,'1990-2050 High estimate AR5'!AP24,'1990-2050 High estimate AR5'!AP31,'1990-2050 High estimate AR5'!AP45)</f>
        <v>69301.222918087369</v>
      </c>
      <c r="AP13" s="38">
        <f>SUM('1990-2050 High estimate AR5'!AQ10,'1990-2050 High estimate AR5'!AQ17,'1990-2050 High estimate AR5'!AQ24,'1990-2050 High estimate AR5'!AQ31,'1990-2050 High estimate AR5'!AQ45)</f>
        <v>69020.051728305363</v>
      </c>
      <c r="AQ13" s="38">
        <f>SUM('1990-2050 High estimate AR5'!AR10,'1990-2050 High estimate AR5'!AR17,'1990-2050 High estimate AR5'!AR24,'1990-2050 High estimate AR5'!AR31,'1990-2050 High estimate AR5'!AR45)</f>
        <v>68905.903551782656</v>
      </c>
      <c r="AR13" s="38">
        <f>SUM('1990-2050 High estimate AR5'!AS10,'1990-2050 High estimate AR5'!AS17,'1990-2050 High estimate AR5'!AS24,'1990-2050 High estimate AR5'!AS31,'1990-2050 High estimate AR5'!AS45)</f>
        <v>68701.533911406208</v>
      </c>
      <c r="AS13" s="38">
        <f>SUM('1990-2050 High estimate AR5'!AT10,'1990-2050 High estimate AR5'!AT17,'1990-2050 High estimate AR5'!AT24,'1990-2050 High estimate AR5'!AT31,'1990-2050 High estimate AR5'!AT45)</f>
        <v>68415.695839379914</v>
      </c>
      <c r="AT13" s="38">
        <f>SUM('1990-2050 High estimate AR5'!AU10,'1990-2050 High estimate AR5'!AU17,'1990-2050 High estimate AR5'!AU24,'1990-2050 High estimate AR5'!AU31,'1990-2050 High estimate AR5'!AU45)</f>
        <v>68001.990228509589</v>
      </c>
      <c r="AU13" s="38">
        <f>SUM('1990-2050 High estimate AR5'!AV10,'1990-2050 High estimate AR5'!AV17,'1990-2050 High estimate AR5'!AV24,'1990-2050 High estimate AR5'!AV31,'1990-2050 High estimate AR5'!AV45)</f>
        <v>67687.880667969323</v>
      </c>
      <c r="AV13" s="38">
        <f>SUM('1990-2050 High estimate AR5'!AW10,'1990-2050 High estimate AR5'!AW17,'1990-2050 High estimate AR5'!AW24,'1990-2050 High estimate AR5'!AW31,'1990-2050 High estimate AR5'!AW45)</f>
        <v>67620.436178479911</v>
      </c>
      <c r="AW13" s="38">
        <f>SUM('1990-2050 High estimate AR5'!AX10,'1990-2050 High estimate AR5'!AX17,'1990-2050 High estimate AR5'!AX24,'1990-2050 High estimate AR5'!AX31,'1990-2050 High estimate AR5'!AX45)</f>
        <v>67409.19608314443</v>
      </c>
      <c r="AX13" s="38">
        <f>SUM('1990-2050 High estimate AR5'!AY10,'1990-2050 High estimate AR5'!AY17,'1990-2050 High estimate AR5'!AY24,'1990-2050 High estimate AR5'!AY31,'1990-2050 High estimate AR5'!AY45)</f>
        <v>66599.594024719248</v>
      </c>
      <c r="AY13" s="38">
        <f>SUM('1990-2050 High estimate AR5'!AZ10,'1990-2050 High estimate AR5'!AZ17,'1990-2050 High estimate AR5'!AZ24,'1990-2050 High estimate AR5'!AZ31,'1990-2050 High estimate AR5'!AZ45)</f>
        <v>66286.636879983882</v>
      </c>
      <c r="AZ13" s="38">
        <f>SUM('1990-2050 High estimate AR5'!BA10,'1990-2050 High estimate AR5'!BA17,'1990-2050 High estimate AR5'!BA24,'1990-2050 High estimate AR5'!BA31,'1990-2050 High estimate AR5'!BA45)</f>
        <v>66002.165063259454</v>
      </c>
      <c r="BA13" s="38">
        <f>SUM('1990-2050 High estimate AR5'!BB10,'1990-2050 High estimate AR5'!BB17,'1990-2050 High estimate AR5'!BB24,'1990-2050 High estimate AR5'!BB31,'1990-2050 High estimate AR5'!BB45)</f>
        <v>65035.262855149973</v>
      </c>
      <c r="BB13" s="38">
        <f>SUM('1990-2050 High estimate AR5'!BC10,'1990-2050 High estimate AR5'!BC17,'1990-2050 High estimate AR5'!BC24,'1990-2050 High estimate AR5'!BC31,'1990-2050 High estimate AR5'!BC45)</f>
        <v>64609.914801814783</v>
      </c>
      <c r="BC13" s="38">
        <f>SUM('1990-2050 High estimate AR5'!BD10,'1990-2050 High estimate AR5'!BD17,'1990-2050 High estimate AR5'!BD24,'1990-2050 High estimate AR5'!BD31,'1990-2050 High estimate AR5'!BD45)</f>
        <v>64224.366592368962</v>
      </c>
      <c r="BD13" s="38">
        <f>SUM('1990-2050 High estimate AR5'!BE10,'1990-2050 High estimate AR5'!BE17,'1990-2050 High estimate AR5'!BE24,'1990-2050 High estimate AR5'!BE31,'1990-2050 High estimate AR5'!BE45)</f>
        <v>63905.427857981485</v>
      </c>
      <c r="BE13" s="38">
        <f>SUM('1990-2050 High estimate AR5'!BF10,'1990-2050 High estimate AR5'!BF17,'1990-2050 High estimate AR5'!BF24,'1990-2050 High estimate AR5'!BF31,'1990-2050 High estimate AR5'!BF45)</f>
        <v>63763.338120174136</v>
      </c>
      <c r="BF13" s="38">
        <f>SUM('1990-2050 High estimate AR5'!BG10,'1990-2050 High estimate AR5'!BG17,'1990-2050 High estimate AR5'!BG24,'1990-2050 High estimate AR5'!BG31,'1990-2050 High estimate AR5'!BG45)</f>
        <v>63571.526406238569</v>
      </c>
      <c r="BG13" s="38">
        <f>SUM('1990-2050 High estimate AR5'!BH10,'1990-2050 High estimate AR5'!BH17,'1990-2050 High estimate AR5'!BH24,'1990-2050 High estimate AR5'!BH31,'1990-2050 High estimate AR5'!BH45)</f>
        <v>63283.475199502864</v>
      </c>
      <c r="BH13" s="38">
        <f>SUM('1990-2050 High estimate AR5'!BI10,'1990-2050 High estimate AR5'!BI17,'1990-2050 High estimate AR5'!BI24,'1990-2050 High estimate AR5'!BI31,'1990-2050 High estimate AR5'!BI45)</f>
        <v>62873.028672747336</v>
      </c>
      <c r="BI13" s="38">
        <f>SUM('1990-2050 High estimate AR5'!BJ10,'1990-2050 High estimate AR5'!BJ17,'1990-2050 High estimate AR5'!BJ24,'1990-2050 High estimate AR5'!BJ31,'1990-2050 High estimate AR5'!BJ45)</f>
        <v>62543.324467360442</v>
      </c>
      <c r="BJ13" s="38">
        <f>SUM('1990-2050 High estimate AR5'!BK10,'1990-2050 High estimate AR5'!BK17,'1990-2050 High estimate AR5'!BK24,'1990-2050 High estimate AR5'!BK31,'1990-2050 High estimate AR5'!BK45)</f>
        <v>61988.058553956871</v>
      </c>
    </row>
    <row r="14" spans="1:65" x14ac:dyDescent="0.25">
      <c r="A14" s="34" t="s">
        <v>15</v>
      </c>
      <c r="B14" s="38">
        <f>SUM('1990-2050 Low estimate AR5'!C10,'1990-2050 Low estimate AR5'!C17,'1990-2050 Low estimate AR5'!C24,'1990-2050 Low estimate AR5'!C31,'1990-2050 Low estimate AR5'!C45)</f>
        <v>67903.077546661458</v>
      </c>
      <c r="C14" s="38">
        <f>SUM('1990-2050 Low estimate AR5'!D10,'1990-2050 Low estimate AR5'!D17,'1990-2050 Low estimate AR5'!D24,'1990-2050 Low estimate AR5'!D31,'1990-2050 Low estimate AR5'!D45)</f>
        <v>68890.22158227858</v>
      </c>
      <c r="D14" s="38">
        <f>SUM('1990-2050 Low estimate AR5'!E10,'1990-2050 Low estimate AR5'!E17,'1990-2050 Low estimate AR5'!E24,'1990-2050 Low estimate AR5'!E31,'1990-2050 Low estimate AR5'!E45)</f>
        <v>70027.715358384332</v>
      </c>
      <c r="E14" s="38">
        <f>SUM('1990-2050 Low estimate AR5'!F10,'1990-2050 Low estimate AR5'!F17,'1990-2050 Low estimate AR5'!F24,'1990-2050 Low estimate AR5'!F31,'1990-2050 Low estimate AR5'!F45)</f>
        <v>69923.019329581031</v>
      </c>
      <c r="F14" s="38">
        <f>SUM('1990-2050 Low estimate AR5'!G10,'1990-2050 Low estimate AR5'!G17,'1990-2050 Low estimate AR5'!G24,'1990-2050 Low estimate AR5'!G31,'1990-2050 Low estimate AR5'!G45)</f>
        <v>71165.443666663719</v>
      </c>
      <c r="G14" s="38">
        <f>SUM('1990-2050 Low estimate AR5'!H10,'1990-2050 Low estimate AR5'!H17,'1990-2050 Low estimate AR5'!H24,'1990-2050 Low estimate AR5'!H31,'1990-2050 Low estimate AR5'!H45)</f>
        <v>71704.537229788548</v>
      </c>
      <c r="H14" s="38">
        <f>SUM('1990-2050 Low estimate AR5'!I10,'1990-2050 Low estimate AR5'!I17,'1990-2050 Low estimate AR5'!I24,'1990-2050 Low estimate AR5'!I31,'1990-2050 Low estimate AR5'!I45)</f>
        <v>73919.380306138934</v>
      </c>
      <c r="I14" s="38">
        <f>SUM('1990-2050 Low estimate AR5'!J10,'1990-2050 Low estimate AR5'!J17,'1990-2050 Low estimate AR5'!J24,'1990-2050 Low estimate AR5'!J31,'1990-2050 Low estimate AR5'!J45)</f>
        <v>76832.273675581993</v>
      </c>
      <c r="J14" s="38">
        <f>SUM('1990-2050 Low estimate AR5'!K10,'1990-2050 Low estimate AR5'!K17,'1990-2050 Low estimate AR5'!K24,'1990-2050 Low estimate AR5'!K31,'1990-2050 Low estimate AR5'!K45)</f>
        <v>74579.406448373047</v>
      </c>
      <c r="K14" s="38">
        <f>SUM('1990-2050 Low estimate AR5'!L10,'1990-2050 Low estimate AR5'!L17,'1990-2050 Low estimate AR5'!L24,'1990-2050 Low estimate AR5'!L31,'1990-2050 Low estimate AR5'!L45)</f>
        <v>76376.615402325231</v>
      </c>
      <c r="L14" s="38">
        <f>SUM('1990-2050 Low estimate AR5'!M10,'1990-2050 Low estimate AR5'!M17,'1990-2050 Low estimate AR5'!M24,'1990-2050 Low estimate AR5'!M31,'1990-2050 Low estimate AR5'!M45)</f>
        <v>78308.8143932901</v>
      </c>
      <c r="M14" s="38">
        <f>SUM('1990-2050 Low estimate AR5'!N10,'1990-2050 Low estimate AR5'!N17,'1990-2050 Low estimate AR5'!N24,'1990-2050 Low estimate AR5'!N31,'1990-2050 Low estimate AR5'!N45)</f>
        <v>81211.747688869713</v>
      </c>
      <c r="N14" s="38">
        <f>SUM('1990-2050 Low estimate AR5'!O10,'1990-2050 Low estimate AR5'!O17,'1990-2050 Low estimate AR5'!O24,'1990-2050 Low estimate AR5'!O31,'1990-2050 Low estimate AR5'!O45)</f>
        <v>81084.645355846194</v>
      </c>
      <c r="O14" s="38">
        <f>SUM('1990-2050 Low estimate AR5'!P10,'1990-2050 Low estimate AR5'!P17,'1990-2050 Low estimate AR5'!P24,'1990-2050 Low estimate AR5'!P31,'1990-2050 Low estimate AR5'!P45)</f>
        <v>83206.259058898067</v>
      </c>
      <c r="P14" s="38">
        <f>SUM('1990-2050 Low estimate AR5'!Q10,'1990-2050 Low estimate AR5'!Q17,'1990-2050 Low estimate AR5'!Q24,'1990-2050 Low estimate AR5'!Q31,'1990-2050 Low estimate AR5'!Q45)</f>
        <v>83039.821131457677</v>
      </c>
      <c r="Q14" s="38">
        <f>SUM('1990-2050 Low estimate AR5'!R10,'1990-2050 Low estimate AR5'!R17,'1990-2050 Low estimate AR5'!R24,'1990-2050 Low estimate AR5'!R31,'1990-2050 Low estimate AR5'!R45)</f>
        <v>85157.11977532506</v>
      </c>
      <c r="R14" s="38">
        <f>SUM('1990-2050 Low estimate AR5'!S10,'1990-2050 Low estimate AR5'!S17,'1990-2050 Low estimate AR5'!S24,'1990-2050 Low estimate AR5'!S31,'1990-2050 Low estimate AR5'!S45)</f>
        <v>85227.976804484817</v>
      </c>
      <c r="S14" s="38">
        <f>SUM('1990-2050 Low estimate AR5'!T10,'1990-2050 Low estimate AR5'!T17,'1990-2050 Low estimate AR5'!T24,'1990-2050 Low estimate AR5'!T31,'1990-2050 Low estimate AR5'!T45)</f>
        <v>83024.876431715602</v>
      </c>
      <c r="T14" s="38">
        <f>SUM('1990-2050 Low estimate AR5'!U10,'1990-2050 Low estimate AR5'!U17,'1990-2050 Low estimate AR5'!U24,'1990-2050 Low estimate AR5'!U31,'1990-2050 Low estimate AR5'!U45)</f>
        <v>82522.403866052235</v>
      </c>
      <c r="U14" s="38">
        <f>SUM('1990-2050 Low estimate AR5'!V10,'1990-2050 Low estimate AR5'!V17,'1990-2050 Low estimate AR5'!V24,'1990-2050 Low estimate AR5'!V31,'1990-2050 Low estimate AR5'!V45)</f>
        <v>79838.95543859429</v>
      </c>
      <c r="V14" s="38">
        <f>SUM('1990-2050 Low estimate AR5'!W10,'1990-2050 Low estimate AR5'!W17,'1990-2050 Low estimate AR5'!W24,'1990-2050 Low estimate AR5'!W31,'1990-2050 Low estimate AR5'!W45)</f>
        <v>80535.754266557284</v>
      </c>
      <c r="W14" s="38">
        <f>SUM('1990-2050 Low estimate AR5'!X10,'1990-2050 Low estimate AR5'!X17,'1990-2050 Low estimate AR5'!X24,'1990-2050 Low estimate AR5'!X31,'1990-2050 Low estimate AR5'!X45)</f>
        <v>80309.061429727255</v>
      </c>
      <c r="X14" s="38">
        <f>SUM('1990-2050 Low estimate AR5'!Y10,'1990-2050 Low estimate AR5'!Y17,'1990-2050 Low estimate AR5'!Y24,'1990-2050 Low estimate AR5'!Y31,'1990-2050 Low estimate AR5'!Y45)</f>
        <v>82301.450042832817</v>
      </c>
      <c r="Y14" s="38">
        <f>SUM('1990-2050 Low estimate AR5'!Z10,'1990-2050 Low estimate AR5'!Z17,'1990-2050 Low estimate AR5'!Z24,'1990-2050 Low estimate AR5'!Z31,'1990-2050 Low estimate AR5'!Z45)</f>
        <v>81638.370557350529</v>
      </c>
      <c r="Z14" s="38">
        <f>SUM('1990-2050 Low estimate AR5'!AA10,'1990-2050 Low estimate AR5'!AA17,'1990-2050 Low estimate AR5'!AA24,'1990-2050 Low estimate AR5'!AA31,'1990-2050 Low estimate AR5'!AA45)</f>
        <v>82425.271108330344</v>
      </c>
      <c r="AA14" s="38">
        <f>SUM('1990-2050 Low estimate AR5'!AB10,'1990-2050 Low estimate AR5'!AB17,'1990-2050 Low estimate AR5'!AB24,'1990-2050 Low estimate AR5'!AB31,'1990-2050 Low estimate AR5'!AB45)</f>
        <v>82189.367432610379</v>
      </c>
      <c r="AB14" s="38">
        <f>SUM('1990-2050 Low estimate AR5'!AC10,'1990-2050 Low estimate AR5'!AC17,'1990-2050 Low estimate AR5'!AC24,'1990-2050 Low estimate AR5'!AC31,'1990-2050 Low estimate AR5'!AC45)</f>
        <v>80014.710340656049</v>
      </c>
      <c r="AC14" s="38">
        <f>SUM('1990-2050 Low estimate AR5'!AD10,'1990-2050 Low estimate AR5'!AD17,'1990-2050 Low estimate AR5'!AD24,'1990-2050 Low estimate AR5'!AD31,'1990-2050 Low estimate AR5'!AD45)</f>
        <v>81574.594447830095</v>
      </c>
      <c r="AD14" s="38">
        <f>SUM('1990-2050 Low estimate AR5'!AE10,'1990-2050 Low estimate AR5'!AE17,'1990-2050 Low estimate AR5'!AE24,'1990-2050 Low estimate AR5'!AE31,'1990-2050 Low estimate AR5'!AE45)</f>
        <v>81827.541849438261</v>
      </c>
      <c r="AE14" s="38">
        <f>SUM('1990-2050 Low estimate AR5'!AF10,'1990-2050 Low estimate AR5'!AF17,'1990-2050 Low estimate AR5'!AF24,'1990-2050 Low estimate AR5'!AF31,'1990-2050 Low estimate AR5'!AF45)</f>
        <v>83032.120874944114</v>
      </c>
      <c r="AF14" s="38">
        <f>SUM('1990-2050 Low estimate AR5'!AG10,'1990-2050 Low estimate AR5'!AG17,'1990-2050 Low estimate AR5'!AG24,'1990-2050 Low estimate AR5'!AG31,'1990-2050 Low estimate AR5'!AG45)</f>
        <v>80342.465242686783</v>
      </c>
      <c r="AG14" s="39">
        <f>SUM('1990-2050 Low estimate AR5'!AH10,'1990-2050 Low estimate AR5'!AH17,'1990-2050 Low estimate AR5'!AH24,'1990-2050 Low estimate AR5'!AH31,'1990-2050 Low estimate AR5'!AH45)</f>
        <v>79809.54507601216</v>
      </c>
      <c r="AH14" s="38">
        <f>SUM('1990-2050 Low estimate AR5'!AI10,'1990-2050 Low estimate AR5'!AI17,'1990-2050 Low estimate AR5'!AI24,'1990-2050 Low estimate AR5'!AI31,'1990-2050 Low estimate AR5'!AI45)</f>
        <v>76134.871180287664</v>
      </c>
      <c r="AI14" s="38">
        <f>SUM('1990-2050 Low estimate AR5'!AJ10,'1990-2050 Low estimate AR5'!AJ17,'1990-2050 Low estimate AR5'!AJ24,'1990-2050 Low estimate AR5'!AJ31,'1990-2050 Low estimate AR5'!AJ45)</f>
        <v>76387.045630654757</v>
      </c>
      <c r="AJ14" s="38">
        <f>SUM('1990-2050 Low estimate AR5'!AK10,'1990-2050 Low estimate AR5'!AK17,'1990-2050 Low estimate AR5'!AK24,'1990-2050 Low estimate AR5'!AK31,'1990-2050 Low estimate AR5'!AK45)</f>
        <v>74589.027464505591</v>
      </c>
      <c r="AK14" s="38">
        <f>SUM('1990-2050 Low estimate AR5'!AL10,'1990-2050 Low estimate AR5'!AL17,'1990-2050 Low estimate AR5'!AL24,'1990-2050 Low estimate AR5'!AL31,'1990-2050 Low estimate AR5'!AL45)</f>
        <v>70534.158998614745</v>
      </c>
      <c r="AL14" s="38">
        <f>SUM('1990-2050 Low estimate AR5'!AM10,'1990-2050 Low estimate AR5'!AM17,'1990-2050 Low estimate AR5'!AM24,'1990-2050 Low estimate AR5'!AM31,'1990-2050 Low estimate AR5'!AM45)</f>
        <v>69196.110937409656</v>
      </c>
      <c r="AM14" s="38">
        <f>SUM('1990-2050 Low estimate AR5'!AN10,'1990-2050 Low estimate AR5'!AN17,'1990-2050 Low estimate AR5'!AN24,'1990-2050 Low estimate AR5'!AN31,'1990-2050 Low estimate AR5'!AN45)</f>
        <v>67837.032020931874</v>
      </c>
      <c r="AN14" s="38">
        <f>SUM('1990-2050 Low estimate AR5'!AO10,'1990-2050 Low estimate AR5'!AO17,'1990-2050 Low estimate AR5'!AO24,'1990-2050 Low estimate AR5'!AO31,'1990-2050 Low estimate AR5'!AO45)</f>
        <v>66853.997854915593</v>
      </c>
      <c r="AO14" s="38">
        <f>SUM('1990-2050 Low estimate AR5'!AP10,'1990-2050 Low estimate AR5'!AP17,'1990-2050 Low estimate AR5'!AP24,'1990-2050 Low estimate AR5'!AP31,'1990-2050 Low estimate AR5'!AP45)</f>
        <v>65592.044752635542</v>
      </c>
      <c r="AP14" s="38">
        <f>SUM('1990-2050 Low estimate AR5'!AQ10,'1990-2050 Low estimate AR5'!AQ17,'1990-2050 Low estimate AR5'!AQ24,'1990-2050 Low estimate AR5'!AQ31,'1990-2050 Low estimate AR5'!AQ45)</f>
        <v>64517.509217420957</v>
      </c>
      <c r="AQ14" s="38">
        <f>SUM('1990-2050 Low estimate AR5'!AR10,'1990-2050 Low estimate AR5'!AR17,'1990-2050 Low estimate AR5'!AR24,'1990-2050 Low estimate AR5'!AR31,'1990-2050 Low estimate AR5'!AR45)</f>
        <v>63596.728940121429</v>
      </c>
      <c r="AR14" s="38">
        <f>SUM('1990-2050 Low estimate AR5'!AS10,'1990-2050 Low estimate AR5'!AS17,'1990-2050 Low estimate AR5'!AS24,'1990-2050 Low estimate AR5'!AS31,'1990-2050 Low estimate AR5'!AS45)</f>
        <v>62577.954045240898</v>
      </c>
      <c r="AS14" s="38">
        <f>SUM('1990-2050 Low estimate AR5'!AT10,'1990-2050 Low estimate AR5'!AT17,'1990-2050 Low estimate AR5'!AT24,'1990-2050 Low estimate AR5'!AT31,'1990-2050 Low estimate AR5'!AT45)</f>
        <v>61916.938489708176</v>
      </c>
      <c r="AT14" s="38">
        <f>SUM('1990-2050 Low estimate AR5'!AU10,'1990-2050 Low estimate AR5'!AU17,'1990-2050 Low estimate AR5'!AU24,'1990-2050 Low estimate AR5'!AU31,'1990-2050 Low estimate AR5'!AU45)</f>
        <v>61045.914809957656</v>
      </c>
      <c r="AU14" s="38">
        <f>SUM('1990-2050 Low estimate AR5'!AV10,'1990-2050 Low estimate AR5'!AV17,'1990-2050 Low estimate AR5'!AV24,'1990-2050 Low estimate AR5'!AV31,'1990-2050 Low estimate AR5'!AV45)</f>
        <v>60333.395591972941</v>
      </c>
      <c r="AV14" s="38">
        <f>SUM('1990-2050 Low estimate AR5'!AW10,'1990-2050 Low estimate AR5'!AW17,'1990-2050 Low estimate AR5'!AW24,'1990-2050 Low estimate AR5'!AW31,'1990-2050 Low estimate AR5'!AW45)</f>
        <v>59835.759514021964</v>
      </c>
      <c r="AW14" s="38">
        <f>SUM('1990-2050 Low estimate AR5'!AX10,'1990-2050 Low estimate AR5'!AX17,'1990-2050 Low estimate AR5'!AX24,'1990-2050 Low estimate AR5'!AX31,'1990-2050 Low estimate AR5'!AX45)</f>
        <v>59173.943039882586</v>
      </c>
      <c r="AX14" s="38">
        <f>SUM('1990-2050 Low estimate AR5'!AY10,'1990-2050 Low estimate AR5'!AY17,'1990-2050 Low estimate AR5'!AY24,'1990-2050 Low estimate AR5'!AY31,'1990-2050 Low estimate AR5'!AY45)</f>
        <v>57630.556956356697</v>
      </c>
      <c r="AY14" s="38">
        <f>SUM('1990-2050 Low estimate AR5'!AZ10,'1990-2050 Low estimate AR5'!AZ17,'1990-2050 Low estimate AR5'!AZ24,'1990-2050 Low estimate AR5'!AZ31,'1990-2050 Low estimate AR5'!AZ45)</f>
        <v>56852.658578016904</v>
      </c>
      <c r="AZ14" s="38">
        <f>SUM('1990-2050 Low estimate AR5'!BA10,'1990-2050 Low estimate AR5'!BA17,'1990-2050 Low estimate AR5'!BA24,'1990-2050 Low estimate AR5'!BA31,'1990-2050 Low estimate AR5'!BA45)</f>
        <v>56135.543199020845</v>
      </c>
      <c r="BA14" s="38">
        <f>SUM('1990-2050 Low estimate AR5'!BB10,'1990-2050 Low estimate AR5'!BB17,'1990-2050 Low estimate AR5'!BB24,'1990-2050 Low estimate AR5'!BB31,'1990-2050 Low estimate AR5'!BB45)</f>
        <v>54802.973001390121</v>
      </c>
      <c r="BB14" s="38">
        <f>SUM('1990-2050 Low estimate AR5'!BC10,'1990-2050 Low estimate AR5'!BC17,'1990-2050 Low estimate AR5'!BC24,'1990-2050 Low estimate AR5'!BC31,'1990-2050 Low estimate AR5'!BC45)</f>
        <v>54126.612659529812</v>
      </c>
      <c r="BC14" s="38">
        <f>SUM('1990-2050 Low estimate AR5'!BD10,'1990-2050 Low estimate AR5'!BD17,'1990-2050 Low estimate AR5'!BD24,'1990-2050 Low estimate AR5'!BD31,'1990-2050 Low estimate AR5'!BD45)</f>
        <v>53532.177485203443</v>
      </c>
      <c r="BD14" s="38">
        <f>SUM('1990-2050 Low estimate AR5'!BE10,'1990-2050 Low estimate AR5'!BE17,'1990-2050 Low estimate AR5'!BE24,'1990-2050 Low estimate AR5'!BE31,'1990-2050 Low estimate AR5'!BE45)</f>
        <v>53001.349225969214</v>
      </c>
      <c r="BE14" s="38">
        <f>SUM('1990-2050 Low estimate AR5'!BF10,'1990-2050 Low estimate AR5'!BF17,'1990-2050 Low estimate AR5'!BF24,'1990-2050 Low estimate AR5'!BF31,'1990-2050 Low estimate AR5'!BF45)</f>
        <v>52523.216257919928</v>
      </c>
      <c r="BF14" s="38">
        <f>SUM('1990-2050 Low estimate AR5'!BG10,'1990-2050 Low estimate AR5'!BG17,'1990-2050 Low estimate AR5'!BG24,'1990-2050 Low estimate AR5'!BG31,'1990-2050 Low estimate AR5'!BG45)</f>
        <v>52106.602285801317</v>
      </c>
      <c r="BG14" s="38">
        <f>SUM('1990-2050 Low estimate AR5'!BH10,'1990-2050 Low estimate AR5'!BH17,'1990-2050 Low estimate AR5'!BH24,'1990-2050 Low estimate AR5'!BH31,'1990-2050 Low estimate AR5'!BH45)</f>
        <v>51591.728323776741</v>
      </c>
      <c r="BH14" s="38">
        <f>SUM('1990-2050 Low estimate AR5'!BI10,'1990-2050 Low estimate AR5'!BI17,'1990-2050 Low estimate AR5'!BI24,'1990-2050 Low estimate AR5'!BI31,'1990-2050 Low estimate AR5'!BI45)</f>
        <v>50971.142546163734</v>
      </c>
      <c r="BI14" s="38">
        <f>SUM('1990-2050 Low estimate AR5'!BJ10,'1990-2050 Low estimate AR5'!BJ17,'1990-2050 Low estimate AR5'!BJ24,'1990-2050 Low estimate AR5'!BJ31,'1990-2050 Low estimate AR5'!BJ45)</f>
        <v>50401.883359686937</v>
      </c>
      <c r="BJ14" s="38">
        <f>SUM('1990-2050 Low estimate AR5'!BK10,'1990-2050 Low estimate AR5'!BK17,'1990-2050 Low estimate AR5'!BK24,'1990-2050 Low estimate AR5'!BK31,'1990-2050 Low estimate AR5'!BK45)</f>
        <v>49867.277761040576</v>
      </c>
    </row>
    <row r="15" spans="1:65" x14ac:dyDescent="0.25">
      <c r="A15" s="34" t="s">
        <v>16</v>
      </c>
      <c r="B15" s="38">
        <f>SUM('1990-2050 Central estimate AR5'!C10,'1990-2050 Central estimate AR5'!C17,'1990-2050 Central estimate AR5'!C24,'1990-2050 Central estimate AR5'!C31,'1990-2050 Central estimate AR5'!C38,'1990-2050 Central estimate AR5'!C45)</f>
        <v>68753.327546661458</v>
      </c>
      <c r="C15" s="38">
        <f>SUM('1990-2050 Central estimate AR5'!D10,'1990-2050 Central estimate AR5'!D17,'1990-2050 Central estimate AR5'!D24,'1990-2050 Central estimate AR5'!D31,'1990-2050 Central estimate AR5'!D38,'1990-2050 Central estimate AR5'!D45)</f>
        <v>69748.591582278576</v>
      </c>
      <c r="D15" s="38">
        <f>SUM('1990-2050 Central estimate AR5'!E10,'1990-2050 Central estimate AR5'!E17,'1990-2050 Central estimate AR5'!E24,'1990-2050 Central estimate AR5'!E31,'1990-2050 Central estimate AR5'!E38,'1990-2050 Central estimate AR5'!E45)</f>
        <v>71145.145358384325</v>
      </c>
      <c r="E15" s="38">
        <f>SUM('1990-2050 Central estimate AR5'!F10,'1990-2050 Central estimate AR5'!F17,'1990-2050 Central estimate AR5'!F24,'1990-2050 Central estimate AR5'!F31,'1990-2050 Central estimate AR5'!F38,'1990-2050 Central estimate AR5'!F45)</f>
        <v>71114.139329581027</v>
      </c>
      <c r="F15" s="38">
        <f>SUM('1990-2050 Central estimate AR5'!G10,'1990-2050 Central estimate AR5'!G17,'1990-2050 Central estimate AR5'!G24,'1990-2050 Central estimate AR5'!G31,'1990-2050 Central estimate AR5'!G38,'1990-2050 Central estimate AR5'!G45)</f>
        <v>72493.933666663725</v>
      </c>
      <c r="G15" s="38">
        <f>SUM('1990-2050 Central estimate AR5'!H10,'1990-2050 Central estimate AR5'!H17,'1990-2050 Central estimate AR5'!H24,'1990-2050 Central estimate AR5'!H31,'1990-2050 Central estimate AR5'!H38,'1990-2050 Central estimate AR5'!H45)</f>
        <v>72585.927229788547</v>
      </c>
      <c r="H15" s="38">
        <f>SUM('1990-2050 Central estimate AR5'!I10,'1990-2050 Central estimate AR5'!I17,'1990-2050 Central estimate AR5'!I24,'1990-2050 Central estimate AR5'!I31,'1990-2050 Central estimate AR5'!I38,'1990-2050 Central estimate AR5'!I45)</f>
        <v>73982.830306138931</v>
      </c>
      <c r="I15" s="38">
        <f>SUM('1990-2050 Central estimate AR5'!J10,'1990-2050 Central estimate AR5'!J17,'1990-2050 Central estimate AR5'!J24,'1990-2050 Central estimate AR5'!J31,'1990-2050 Central estimate AR5'!J38,'1990-2050 Central estimate AR5'!J45)</f>
        <v>75512.633675581979</v>
      </c>
      <c r="J15" s="38">
        <f>SUM('1990-2050 Central estimate AR5'!K10,'1990-2050 Central estimate AR5'!K17,'1990-2050 Central estimate AR5'!K24,'1990-2050 Central estimate AR5'!K31,'1990-2050 Central estimate AR5'!K38,'1990-2050 Central estimate AR5'!K45)</f>
        <v>71209.026448373043</v>
      </c>
      <c r="K15" s="38">
        <f>SUM('1990-2050 Central estimate AR5'!L10,'1990-2050 Central estimate AR5'!L17,'1990-2050 Central estimate AR5'!L24,'1990-2050 Central estimate AR5'!L31,'1990-2050 Central estimate AR5'!L38,'1990-2050 Central estimate AR5'!L45)</f>
        <v>70476.955402325228</v>
      </c>
      <c r="L15" s="38">
        <f>SUM('1990-2050 Central estimate AR5'!M10,'1990-2050 Central estimate AR5'!M17,'1990-2050 Central estimate AR5'!M24,'1990-2050 Central estimate AR5'!M31,'1990-2050 Central estimate AR5'!M38,'1990-2050 Central estimate AR5'!M45)</f>
        <v>72262.824393290095</v>
      </c>
      <c r="M15" s="38">
        <f>SUM('1990-2050 Central estimate AR5'!N10,'1990-2050 Central estimate AR5'!N17,'1990-2050 Central estimate AR5'!N24,'1990-2050 Central estimate AR5'!N31,'1990-2050 Central estimate AR5'!N38,'1990-2050 Central estimate AR5'!N45)</f>
        <v>72651.057688869711</v>
      </c>
      <c r="N15" s="38">
        <f>SUM('1990-2050 Central estimate AR5'!O10,'1990-2050 Central estimate AR5'!O17,'1990-2050 Central estimate AR5'!O24,'1990-2050 Central estimate AR5'!O31,'1990-2050 Central estimate AR5'!O38,'1990-2050 Central estimate AR5'!O45)</f>
        <v>70594.605355846201</v>
      </c>
      <c r="O15" s="38">
        <f>SUM('1990-2050 Central estimate AR5'!P10,'1990-2050 Central estimate AR5'!P17,'1990-2050 Central estimate AR5'!P24,'1990-2050 Central estimate AR5'!P31,'1990-2050 Central estimate AR5'!P38,'1990-2050 Central estimate AR5'!P45)</f>
        <v>72975.049058898061</v>
      </c>
      <c r="P15" s="38">
        <f>SUM('1990-2050 Central estimate AR5'!Q10,'1990-2050 Central estimate AR5'!Q17,'1990-2050 Central estimate AR5'!Q24,'1990-2050 Central estimate AR5'!Q31,'1990-2050 Central estimate AR5'!Q38,'1990-2050 Central estimate AR5'!Q45)</f>
        <v>75081.641131457669</v>
      </c>
      <c r="Q15" s="38">
        <f>SUM('1990-2050 Central estimate AR5'!R10,'1990-2050 Central estimate AR5'!R17,'1990-2050 Central estimate AR5'!R24,'1990-2050 Central estimate AR5'!R31,'1990-2050 Central estimate AR5'!R38,'1990-2050 Central estimate AR5'!R45)</f>
        <v>81115.439775325067</v>
      </c>
      <c r="R15" s="38">
        <f>SUM('1990-2050 Central estimate AR5'!S10,'1990-2050 Central estimate AR5'!S17,'1990-2050 Central estimate AR5'!S24,'1990-2050 Central estimate AR5'!S31,'1990-2050 Central estimate AR5'!S38,'1990-2050 Central estimate AR5'!S45)</f>
        <v>83822.066804484813</v>
      </c>
      <c r="S15" s="38">
        <f>SUM('1990-2050 Central estimate AR5'!T10,'1990-2050 Central estimate AR5'!T17,'1990-2050 Central estimate AR5'!T24,'1990-2050 Central estimate AR5'!T31,'1990-2050 Central estimate AR5'!T38,'1990-2050 Central estimate AR5'!T45)</f>
        <v>86011.336431715608</v>
      </c>
      <c r="T15" s="38">
        <f>SUM('1990-2050 Central estimate AR5'!U10,'1990-2050 Central estimate AR5'!U17,'1990-2050 Central estimate AR5'!U24,'1990-2050 Central estimate AR5'!U31,'1990-2050 Central estimate AR5'!U38,'1990-2050 Central estimate AR5'!U45)</f>
        <v>68709.503866052226</v>
      </c>
      <c r="U15" s="38">
        <f>SUM('1990-2050 Central estimate AR5'!V10,'1990-2050 Central estimate AR5'!V17,'1990-2050 Central estimate AR5'!V24,'1990-2050 Central estimate AR5'!V31,'1990-2050 Central estimate AR5'!V38,'1990-2050 Central estimate AR5'!V45)</f>
        <v>68056.765438594288</v>
      </c>
      <c r="V15" s="38">
        <f>SUM('1990-2050 Central estimate AR5'!W10,'1990-2050 Central estimate AR5'!W17,'1990-2050 Central estimate AR5'!W24,'1990-2050 Central estimate AR5'!W31,'1990-2050 Central estimate AR5'!W38,'1990-2050 Central estimate AR5'!W45)</f>
        <v>68865.584266557285</v>
      </c>
      <c r="W15" s="38">
        <f>SUM('1990-2050 Central estimate AR5'!X10,'1990-2050 Central estimate AR5'!X17,'1990-2050 Central estimate AR5'!X24,'1990-2050 Central estimate AR5'!X31,'1990-2050 Central estimate AR5'!X38,'1990-2050 Central estimate AR5'!X45)</f>
        <v>67530.021429727247</v>
      </c>
      <c r="X15" s="38">
        <f>SUM('1990-2050 Central estimate AR5'!Y10,'1990-2050 Central estimate AR5'!Y17,'1990-2050 Central estimate AR5'!Y24,'1990-2050 Central estimate AR5'!Y31,'1990-2050 Central estimate AR5'!Y38,'1990-2050 Central estimate AR5'!Y45)</f>
        <v>71264.490042832811</v>
      </c>
      <c r="Y15" s="38">
        <f>SUM('1990-2050 Central estimate AR5'!Z10,'1990-2050 Central estimate AR5'!Z17,'1990-2050 Central estimate AR5'!Z24,'1990-2050 Central estimate AR5'!Z31,'1990-2050 Central estimate AR5'!Z38,'1990-2050 Central estimate AR5'!Z45)</f>
        <v>72913.630557350523</v>
      </c>
      <c r="Z15" s="38">
        <f>SUM('1990-2050 Central estimate AR5'!AA10,'1990-2050 Central estimate AR5'!AA17,'1990-2050 Central estimate AR5'!AA24,'1990-2050 Central estimate AR5'!AA31,'1990-2050 Central estimate AR5'!AA38,'1990-2050 Central estimate AR5'!AA45)</f>
        <v>71192.521108330344</v>
      </c>
      <c r="AA15" s="38">
        <f>SUM('1990-2050 Central estimate AR5'!AB10,'1990-2050 Central estimate AR5'!AB17,'1990-2050 Central estimate AR5'!AB24,'1990-2050 Central estimate AR5'!AB31,'1990-2050 Central estimate AR5'!AB38,'1990-2050 Central estimate AR5'!AB45)</f>
        <v>70304.507432610379</v>
      </c>
      <c r="AB15" s="38">
        <f>SUM('1990-2050 Central estimate AR5'!AC10,'1990-2050 Central estimate AR5'!AC17,'1990-2050 Central estimate AR5'!AC24,'1990-2050 Central estimate AR5'!AC31,'1990-2050 Central estimate AR5'!AC38,'1990-2050 Central estimate AR5'!AC45)</f>
        <v>68705.06034065604</v>
      </c>
      <c r="AC15" s="38">
        <f>SUM('1990-2050 Central estimate AR5'!AD10,'1990-2050 Central estimate AR5'!AD17,'1990-2050 Central estimate AR5'!AD24,'1990-2050 Central estimate AR5'!AD31,'1990-2050 Central estimate AR5'!AD38,'1990-2050 Central estimate AR5'!AD45)</f>
        <v>71415.884447830089</v>
      </c>
      <c r="AD15" s="38">
        <f>SUM('1990-2050 Central estimate AR5'!AE10,'1990-2050 Central estimate AR5'!AE17,'1990-2050 Central estimate AR5'!AE24,'1990-2050 Central estimate AR5'!AE31,'1990-2050 Central estimate AR5'!AE38,'1990-2050 Central estimate AR5'!AE45)</f>
        <v>71703.451849438265</v>
      </c>
      <c r="AE15" s="38">
        <f>SUM('1990-2050 Central estimate AR5'!AF10,'1990-2050 Central estimate AR5'!AF17,'1990-2050 Central estimate AR5'!AF24,'1990-2050 Central estimate AR5'!AF31,'1990-2050 Central estimate AR5'!AF38,'1990-2050 Central estimate AR5'!AF45)</f>
        <v>73829.480874944114</v>
      </c>
      <c r="AF15" s="38">
        <f>SUM('1990-2050 Central estimate AR5'!AG10,'1990-2050 Central estimate AR5'!AG17,'1990-2050 Central estimate AR5'!AG24,'1990-2050 Central estimate AR5'!AG31,'1990-2050 Central estimate AR5'!AG38,'1990-2050 Central estimate AR5'!AG45)</f>
        <v>72637.045242686785</v>
      </c>
      <c r="AG15" s="39">
        <f>SUM('1990-2050 Central estimate AR5'!AH10,'1990-2050 Central estimate AR5'!AH17,'1990-2050 Central estimate AR5'!AH24,'1990-2050 Central estimate AR5'!AH31,'1990-2050 Central estimate AR5'!AH38,'1990-2050 Central estimate AR5'!AH45)</f>
        <v>72778.415076012156</v>
      </c>
      <c r="AH15" s="38">
        <f>SUM('1990-2050 Central estimate AR5'!AI10,'1990-2050 Central estimate AR5'!AI17,'1990-2050 Central estimate AR5'!AI24,'1990-2050 Central estimate AR5'!AI31,'1990-2050 Central estimate AR5'!AI38,'1990-2050 Central estimate AR5'!AI45)</f>
        <v>70305.753734979167</v>
      </c>
      <c r="AI15" s="38">
        <f>SUM('1990-2050 Central estimate AR5'!AJ10,'1990-2050 Central estimate AR5'!AJ17,'1990-2050 Central estimate AR5'!AJ24,'1990-2050 Central estimate AR5'!AJ31,'1990-2050 Central estimate AR5'!AJ38,'1990-2050 Central estimate AR5'!AJ45)</f>
        <v>71549.285937157139</v>
      </c>
      <c r="AJ15" s="38">
        <f>SUM('1990-2050 Central estimate AR5'!AK10,'1990-2050 Central estimate AR5'!AK17,'1990-2050 Central estimate AR5'!AK24,'1990-2050 Central estimate AR5'!AK31,'1990-2050 Central estimate AR5'!AK38,'1990-2050 Central estimate AR5'!AK45)</f>
        <v>70230.315474994422</v>
      </c>
      <c r="AK15" s="38">
        <f>SUM('1990-2050 Central estimate AR5'!AL10,'1990-2050 Central estimate AR5'!AL17,'1990-2050 Central estimate AR5'!AL24,'1990-2050 Central estimate AR5'!AL31,'1990-2050 Central estimate AR5'!AL38,'1990-2050 Central estimate AR5'!AL45)</f>
        <v>65305.746726460755</v>
      </c>
      <c r="AL15" s="38">
        <f>SUM('1990-2050 Central estimate AR5'!AM10,'1990-2050 Central estimate AR5'!AM17,'1990-2050 Central estimate AR5'!AM24,'1990-2050 Central estimate AR5'!AM31,'1990-2050 Central estimate AR5'!AM38,'1990-2050 Central estimate AR5'!AM45)</f>
        <v>62566.331761475776</v>
      </c>
      <c r="AM15" s="38">
        <f>SUM('1990-2050 Central estimate AR5'!AN10,'1990-2050 Central estimate AR5'!AN17,'1990-2050 Central estimate AR5'!AN24,'1990-2050 Central estimate AR5'!AN31,'1990-2050 Central estimate AR5'!AN38,'1990-2050 Central estimate AR5'!AN45)</f>
        <v>59302.136574380136</v>
      </c>
      <c r="AN15" s="38">
        <f>SUM('1990-2050 Central estimate AR5'!AO10,'1990-2050 Central estimate AR5'!AO17,'1990-2050 Central estimate AR5'!AO24,'1990-2050 Central estimate AR5'!AO31,'1990-2050 Central estimate AR5'!AO38,'1990-2050 Central estimate AR5'!AO45)</f>
        <v>56075.792413890144</v>
      </c>
      <c r="AO15" s="38">
        <f>SUM('1990-2050 Central estimate AR5'!AP10,'1990-2050 Central estimate AR5'!AP17,'1990-2050 Central estimate AR5'!AP24,'1990-2050 Central estimate AR5'!AP31,'1990-2050 Central estimate AR5'!AP38,'1990-2050 Central estimate AR5'!AP45)</f>
        <v>52934.649230111012</v>
      </c>
      <c r="AP15" s="38">
        <f>SUM('1990-2050 Central estimate AR5'!AQ10,'1990-2050 Central estimate AR5'!AQ17,'1990-2050 Central estimate AR5'!AQ24,'1990-2050 Central estimate AR5'!AQ31,'1990-2050 Central estimate AR5'!AQ38,'1990-2050 Central estimate AR5'!AQ45)</f>
        <v>50449.438602699483</v>
      </c>
      <c r="AQ15" s="38">
        <f>SUM('1990-2050 Central estimate AR5'!AR10,'1990-2050 Central estimate AR5'!AR17,'1990-2050 Central estimate AR5'!AR24,'1990-2050 Central estimate AR5'!AR31,'1990-2050 Central estimate AR5'!AR38,'1990-2050 Central estimate AR5'!AR45)</f>
        <v>48996.190419538652</v>
      </c>
      <c r="AR15" s="38">
        <f>SUM('1990-2050 Central estimate AR5'!AS10,'1990-2050 Central estimate AR5'!AS17,'1990-2050 Central estimate AR5'!AS24,'1990-2050 Central estimate AR5'!AS31,'1990-2050 Central estimate AR5'!AS38,'1990-2050 Central estimate AR5'!AS45)</f>
        <v>47927.571345567187</v>
      </c>
      <c r="AS15" s="38">
        <f>SUM('1990-2050 Central estimate AR5'!AT10,'1990-2050 Central estimate AR5'!AT17,'1990-2050 Central estimate AR5'!AT24,'1990-2050 Central estimate AR5'!AT31,'1990-2050 Central estimate AR5'!AT38,'1990-2050 Central estimate AR5'!AT45)</f>
        <v>46711.365404871554</v>
      </c>
      <c r="AT15" s="38">
        <f>SUM('1990-2050 Central estimate AR5'!AU10,'1990-2050 Central estimate AR5'!AU17,'1990-2050 Central estimate AR5'!AU24,'1990-2050 Central estimate AR5'!AU31,'1990-2050 Central estimate AR5'!AU38,'1990-2050 Central estimate AR5'!AU45)</f>
        <v>45526.819108355354</v>
      </c>
      <c r="AU15" s="38">
        <f>SUM('1990-2050 Central estimate AR5'!AV10,'1990-2050 Central estimate AR5'!AV17,'1990-2050 Central estimate AR5'!AV24,'1990-2050 Central estimate AR5'!AV31,'1990-2050 Central estimate AR5'!AV38,'1990-2050 Central estimate AR5'!AV45)</f>
        <v>44212.11719672777</v>
      </c>
      <c r="AV15" s="38">
        <f>SUM('1990-2050 Central estimate AR5'!AW10,'1990-2050 Central estimate AR5'!AW17,'1990-2050 Central estimate AR5'!AW24,'1990-2050 Central estimate AR5'!AW31,'1990-2050 Central estimate AR5'!AW38,'1990-2050 Central estimate AR5'!AW45)</f>
        <v>42685.206309360445</v>
      </c>
      <c r="AW15" s="38">
        <f>SUM('1990-2050 Central estimate AR5'!AX10,'1990-2050 Central estimate AR5'!AX17,'1990-2050 Central estimate AR5'!AX24,'1990-2050 Central estimate AR5'!AX31,'1990-2050 Central estimate AR5'!AX38,'1990-2050 Central estimate AR5'!AX45)</f>
        <v>39959.5909238186</v>
      </c>
      <c r="AX15" s="38">
        <f>SUM('1990-2050 Central estimate AR5'!AY10,'1990-2050 Central estimate AR5'!AY17,'1990-2050 Central estimate AR5'!AY24,'1990-2050 Central estimate AR5'!AY31,'1990-2050 Central estimate AR5'!AY38,'1990-2050 Central estimate AR5'!AY45)</f>
        <v>37420.5747409998</v>
      </c>
      <c r="AY15" s="38">
        <f>SUM('1990-2050 Central estimate AR5'!AZ10,'1990-2050 Central estimate AR5'!AZ17,'1990-2050 Central estimate AR5'!AZ24,'1990-2050 Central estimate AR5'!AZ31,'1990-2050 Central estimate AR5'!AZ38,'1990-2050 Central estimate AR5'!AZ45)</f>
        <v>35547.946872318396</v>
      </c>
      <c r="AZ15" s="38">
        <f>SUM('1990-2050 Central estimate AR5'!BA10,'1990-2050 Central estimate AR5'!BA17,'1990-2050 Central estimate AR5'!BA24,'1990-2050 Central estimate AR5'!BA31,'1990-2050 Central estimate AR5'!BA38,'1990-2050 Central estimate AR5'!BA45)</f>
        <v>33637.617329719054</v>
      </c>
      <c r="BA15" s="38">
        <f>SUM('1990-2050 Central estimate AR5'!BB10,'1990-2050 Central estimate AR5'!BB17,'1990-2050 Central estimate AR5'!BB24,'1990-2050 Central estimate AR5'!BB31,'1990-2050 Central estimate AR5'!BB38,'1990-2050 Central estimate AR5'!BB45)</f>
        <v>31213.033003040353</v>
      </c>
      <c r="BB15" s="38">
        <f>SUM('1990-2050 Central estimate AR5'!BC10,'1990-2050 Central estimate AR5'!BC17,'1990-2050 Central estimate AR5'!BC24,'1990-2050 Central estimate AR5'!BC31,'1990-2050 Central estimate AR5'!BC38,'1990-2050 Central estimate AR5'!BC45)</f>
        <v>29760.775200578446</v>
      </c>
      <c r="BC15" s="38">
        <f>SUM('1990-2050 Central estimate AR5'!BD10,'1990-2050 Central estimate AR5'!BD17,'1990-2050 Central estimate AR5'!BD24,'1990-2050 Central estimate AR5'!BD31,'1990-2050 Central estimate AR5'!BD38,'1990-2050 Central estimate AR5'!BD45)</f>
        <v>28911.377683095638</v>
      </c>
      <c r="BD15" s="38">
        <f>SUM('1990-2050 Central estimate AR5'!BE10,'1990-2050 Central estimate AR5'!BE17,'1990-2050 Central estimate AR5'!BE24,'1990-2050 Central estimate AR5'!BE31,'1990-2050 Central estimate AR5'!BE38,'1990-2050 Central estimate AR5'!BE45)</f>
        <v>28421.711910126629</v>
      </c>
      <c r="BE15" s="38">
        <f>SUM('1990-2050 Central estimate AR5'!BF10,'1990-2050 Central estimate AR5'!BF17,'1990-2050 Central estimate AR5'!BF24,'1990-2050 Central estimate AR5'!BF31,'1990-2050 Central estimate AR5'!BF38,'1990-2050 Central estimate AR5'!BF45)</f>
        <v>28721.054676163963</v>
      </c>
      <c r="BF15" s="38">
        <f>SUM('1990-2050 Central estimate AR5'!BG10,'1990-2050 Central estimate AR5'!BG17,'1990-2050 Central estimate AR5'!BG24,'1990-2050 Central estimate AR5'!BG31,'1990-2050 Central estimate AR5'!BG38,'1990-2050 Central estimate AR5'!BG45)</f>
        <v>29271.455442102466</v>
      </c>
      <c r="BG15" s="38">
        <f>SUM('1990-2050 Central estimate AR5'!BH10,'1990-2050 Central estimate AR5'!BH17,'1990-2050 Central estimate AR5'!BH24,'1990-2050 Central estimate AR5'!BH31,'1990-2050 Central estimate AR5'!BH38,'1990-2050 Central estimate AR5'!BH45)</f>
        <v>29671.515241119094</v>
      </c>
      <c r="BH15" s="38">
        <f>SUM('1990-2050 Central estimate AR5'!BI10,'1990-2050 Central estimate AR5'!BI17,'1990-2050 Central estimate AR5'!BI24,'1990-2050 Central estimate AR5'!BI31,'1990-2050 Central estimate AR5'!BI38,'1990-2050 Central estimate AR5'!BI45)</f>
        <v>29123.904010038783</v>
      </c>
      <c r="BI15" s="38">
        <f>SUM('1990-2050 Central estimate AR5'!BJ10,'1990-2050 Central estimate AR5'!BJ17,'1990-2050 Central estimate AR5'!BJ24,'1990-2050 Central estimate AR5'!BJ31,'1990-2050 Central estimate AR5'!BJ38,'1990-2050 Central estimate AR5'!BJ45)</f>
        <v>28582.828282513616</v>
      </c>
      <c r="BJ15" s="38">
        <f>SUM('1990-2050 Central estimate AR5'!BK10,'1990-2050 Central estimate AR5'!BK17,'1990-2050 Central estimate AR5'!BK24,'1990-2050 Central estimate AR5'!BK31,'1990-2050 Central estimate AR5'!BK38,'1990-2050 Central estimate AR5'!BK45)</f>
        <v>27964.962557812873</v>
      </c>
      <c r="BM15" s="59"/>
    </row>
    <row r="16" spans="1:65" x14ac:dyDescent="0.25">
      <c r="A16" s="34" t="s">
        <v>17</v>
      </c>
      <c r="B16" s="38">
        <f>SUM('1990-2050 High estimate AR5'!C10,'1990-2050 High estimate AR5'!C17,'1990-2050 High estimate AR5'!C24,'1990-2050 High estimate AR5'!C31,'1990-2050 High estimate AR5'!C38,'1990-2050 High estimate AR5'!C45)</f>
        <v>68753.327546661458</v>
      </c>
      <c r="C16" s="38">
        <f>SUM('1990-2050 High estimate AR5'!D10,'1990-2050 High estimate AR5'!D17,'1990-2050 High estimate AR5'!D24,'1990-2050 High estimate AR5'!D31,'1990-2050 High estimate AR5'!D38,'1990-2050 High estimate AR5'!D45)</f>
        <v>69748.591582278576</v>
      </c>
      <c r="D16" s="38">
        <f>SUM('1990-2050 High estimate AR5'!E10,'1990-2050 High estimate AR5'!E17,'1990-2050 High estimate AR5'!E24,'1990-2050 High estimate AR5'!E31,'1990-2050 High estimate AR5'!E38,'1990-2050 High estimate AR5'!E45)</f>
        <v>71145.145358384325</v>
      </c>
      <c r="E16" s="38">
        <f>SUM('1990-2050 High estimate AR5'!F10,'1990-2050 High estimate AR5'!F17,'1990-2050 High estimate AR5'!F24,'1990-2050 High estimate AR5'!F31,'1990-2050 High estimate AR5'!F38,'1990-2050 High estimate AR5'!F45)</f>
        <v>71114.139329581027</v>
      </c>
      <c r="F16" s="38">
        <f>SUM('1990-2050 High estimate AR5'!G10,'1990-2050 High estimate AR5'!G17,'1990-2050 High estimate AR5'!G24,'1990-2050 High estimate AR5'!G31,'1990-2050 High estimate AR5'!G38,'1990-2050 High estimate AR5'!G45)</f>
        <v>72493.933666663725</v>
      </c>
      <c r="G16" s="38">
        <f>SUM('1990-2050 High estimate AR5'!H10,'1990-2050 High estimate AR5'!H17,'1990-2050 High estimate AR5'!H24,'1990-2050 High estimate AR5'!H31,'1990-2050 High estimate AR5'!H38,'1990-2050 High estimate AR5'!H45)</f>
        <v>72585.927229788547</v>
      </c>
      <c r="H16" s="38">
        <f>SUM('1990-2050 High estimate AR5'!I10,'1990-2050 High estimate AR5'!I17,'1990-2050 High estimate AR5'!I24,'1990-2050 High estimate AR5'!I31,'1990-2050 High estimate AR5'!I38,'1990-2050 High estimate AR5'!I45)</f>
        <v>73982.830306138931</v>
      </c>
      <c r="I16" s="38">
        <f>SUM('1990-2050 High estimate AR5'!J10,'1990-2050 High estimate AR5'!J17,'1990-2050 High estimate AR5'!J24,'1990-2050 High estimate AR5'!J31,'1990-2050 High estimate AR5'!J38,'1990-2050 High estimate AR5'!J45)</f>
        <v>75512.633675581979</v>
      </c>
      <c r="J16" s="38">
        <f>SUM('1990-2050 High estimate AR5'!K10,'1990-2050 High estimate AR5'!K17,'1990-2050 High estimate AR5'!K24,'1990-2050 High estimate AR5'!K31,'1990-2050 High estimate AR5'!K38,'1990-2050 High estimate AR5'!K45)</f>
        <v>71209.026448373043</v>
      </c>
      <c r="K16" s="38">
        <f>SUM('1990-2050 High estimate AR5'!L10,'1990-2050 High estimate AR5'!L17,'1990-2050 High estimate AR5'!L24,'1990-2050 High estimate AR5'!L31,'1990-2050 High estimate AR5'!L38,'1990-2050 High estimate AR5'!L45)</f>
        <v>70476.955402325228</v>
      </c>
      <c r="L16" s="38">
        <f>SUM('1990-2050 High estimate AR5'!M10,'1990-2050 High estimate AR5'!M17,'1990-2050 High estimate AR5'!M24,'1990-2050 High estimate AR5'!M31,'1990-2050 High estimate AR5'!M38,'1990-2050 High estimate AR5'!M45)</f>
        <v>72262.824393290095</v>
      </c>
      <c r="M16" s="38">
        <f>SUM('1990-2050 High estimate AR5'!N10,'1990-2050 High estimate AR5'!N17,'1990-2050 High estimate AR5'!N24,'1990-2050 High estimate AR5'!N31,'1990-2050 High estimate AR5'!N38,'1990-2050 High estimate AR5'!N45)</f>
        <v>72651.057688869711</v>
      </c>
      <c r="N16" s="38">
        <f>SUM('1990-2050 High estimate AR5'!O10,'1990-2050 High estimate AR5'!O17,'1990-2050 High estimate AR5'!O24,'1990-2050 High estimate AR5'!O31,'1990-2050 High estimate AR5'!O38,'1990-2050 High estimate AR5'!O45)</f>
        <v>70594.605355846201</v>
      </c>
      <c r="O16" s="38">
        <f>SUM('1990-2050 High estimate AR5'!P10,'1990-2050 High estimate AR5'!P17,'1990-2050 High estimate AR5'!P24,'1990-2050 High estimate AR5'!P31,'1990-2050 High estimate AR5'!P38,'1990-2050 High estimate AR5'!P45)</f>
        <v>72975.049058898061</v>
      </c>
      <c r="P16" s="38">
        <f>SUM('1990-2050 High estimate AR5'!Q10,'1990-2050 High estimate AR5'!Q17,'1990-2050 High estimate AR5'!Q24,'1990-2050 High estimate AR5'!Q31,'1990-2050 High estimate AR5'!Q38,'1990-2050 High estimate AR5'!Q45)</f>
        <v>75081.641131457669</v>
      </c>
      <c r="Q16" s="38">
        <f>SUM('1990-2050 High estimate AR5'!R10,'1990-2050 High estimate AR5'!R17,'1990-2050 High estimate AR5'!R24,'1990-2050 High estimate AR5'!R31,'1990-2050 High estimate AR5'!R38,'1990-2050 High estimate AR5'!R45)</f>
        <v>81115.439775325067</v>
      </c>
      <c r="R16" s="38">
        <f>SUM('1990-2050 High estimate AR5'!S10,'1990-2050 High estimate AR5'!S17,'1990-2050 High estimate AR5'!S24,'1990-2050 High estimate AR5'!S31,'1990-2050 High estimate AR5'!S38,'1990-2050 High estimate AR5'!S45)</f>
        <v>83822.066804484813</v>
      </c>
      <c r="S16" s="38">
        <f>SUM('1990-2050 High estimate AR5'!T10,'1990-2050 High estimate AR5'!T17,'1990-2050 High estimate AR5'!T24,'1990-2050 High estimate AR5'!T31,'1990-2050 High estimate AR5'!T38,'1990-2050 High estimate AR5'!T45)</f>
        <v>86011.336431715608</v>
      </c>
      <c r="T16" s="38">
        <f>SUM('1990-2050 High estimate AR5'!U10,'1990-2050 High estimate AR5'!U17,'1990-2050 High estimate AR5'!U24,'1990-2050 High estimate AR5'!U31,'1990-2050 High estimate AR5'!U38,'1990-2050 High estimate AR5'!U45)</f>
        <v>68709.503866052226</v>
      </c>
      <c r="U16" s="38">
        <f>SUM('1990-2050 High estimate AR5'!V10,'1990-2050 High estimate AR5'!V17,'1990-2050 High estimate AR5'!V24,'1990-2050 High estimate AR5'!V31,'1990-2050 High estimate AR5'!V38,'1990-2050 High estimate AR5'!V45)</f>
        <v>68056.765438594288</v>
      </c>
      <c r="V16" s="38">
        <f>SUM('1990-2050 High estimate AR5'!W10,'1990-2050 High estimate AR5'!W17,'1990-2050 High estimate AR5'!W24,'1990-2050 High estimate AR5'!W31,'1990-2050 High estimate AR5'!W38,'1990-2050 High estimate AR5'!W45)</f>
        <v>68865.584266557285</v>
      </c>
      <c r="W16" s="38">
        <f>SUM('1990-2050 High estimate AR5'!X10,'1990-2050 High estimate AR5'!X17,'1990-2050 High estimate AR5'!X24,'1990-2050 High estimate AR5'!X31,'1990-2050 High estimate AR5'!X38,'1990-2050 High estimate AR5'!X45)</f>
        <v>67530.021429727247</v>
      </c>
      <c r="X16" s="38">
        <f>SUM('1990-2050 High estimate AR5'!Y10,'1990-2050 High estimate AR5'!Y17,'1990-2050 High estimate AR5'!Y24,'1990-2050 High estimate AR5'!Y31,'1990-2050 High estimate AR5'!Y38,'1990-2050 High estimate AR5'!Y45)</f>
        <v>71264.490042832811</v>
      </c>
      <c r="Y16" s="38">
        <f>SUM('1990-2050 High estimate AR5'!Z10,'1990-2050 High estimate AR5'!Z17,'1990-2050 High estimate AR5'!Z24,'1990-2050 High estimate AR5'!Z31,'1990-2050 High estimate AR5'!Z38,'1990-2050 High estimate AR5'!Z45)</f>
        <v>72913.630557350523</v>
      </c>
      <c r="Z16" s="38">
        <f>SUM('1990-2050 High estimate AR5'!AA10,'1990-2050 High estimate AR5'!AA17,'1990-2050 High estimate AR5'!AA24,'1990-2050 High estimate AR5'!AA31,'1990-2050 High estimate AR5'!AA38,'1990-2050 High estimate AR5'!AA45)</f>
        <v>71192.521108330344</v>
      </c>
      <c r="AA16" s="38">
        <f>SUM('1990-2050 High estimate AR5'!AB10,'1990-2050 High estimate AR5'!AB17,'1990-2050 High estimate AR5'!AB24,'1990-2050 High estimate AR5'!AB31,'1990-2050 High estimate AR5'!AB38,'1990-2050 High estimate AR5'!AB45)</f>
        <v>70304.507432610379</v>
      </c>
      <c r="AB16" s="38">
        <f>SUM('1990-2050 High estimate AR5'!AC10,'1990-2050 High estimate AR5'!AC17,'1990-2050 High estimate AR5'!AC24,'1990-2050 High estimate AR5'!AC31,'1990-2050 High estimate AR5'!AC38,'1990-2050 High estimate AR5'!AC45)</f>
        <v>68705.06034065604</v>
      </c>
      <c r="AC16" s="38">
        <f>SUM('1990-2050 High estimate AR5'!AD10,'1990-2050 High estimate AR5'!AD17,'1990-2050 High estimate AR5'!AD24,'1990-2050 High estimate AR5'!AD31,'1990-2050 High estimate AR5'!AD38,'1990-2050 High estimate AR5'!AD45)</f>
        <v>71415.884447830089</v>
      </c>
      <c r="AD16" s="38">
        <f>SUM('1990-2050 High estimate AR5'!AE10,'1990-2050 High estimate AR5'!AE17,'1990-2050 High estimate AR5'!AE24,'1990-2050 High estimate AR5'!AE31,'1990-2050 High estimate AR5'!AE38,'1990-2050 High estimate AR5'!AE45)</f>
        <v>71703.451849438265</v>
      </c>
      <c r="AE16" s="38">
        <f>SUM('1990-2050 High estimate AR5'!AF10,'1990-2050 High estimate AR5'!AF17,'1990-2050 High estimate AR5'!AF24,'1990-2050 High estimate AR5'!AF31,'1990-2050 High estimate AR5'!AF38,'1990-2050 High estimate AR5'!AF45)</f>
        <v>73829.480874944114</v>
      </c>
      <c r="AF16" s="38">
        <f>SUM('1990-2050 High estimate AR5'!AG10,'1990-2050 High estimate AR5'!AG17,'1990-2050 High estimate AR5'!AG24,'1990-2050 High estimate AR5'!AG31,'1990-2050 High estimate AR5'!AG38,'1990-2050 High estimate AR5'!AG45)</f>
        <v>72637.045242686785</v>
      </c>
      <c r="AG16" s="39">
        <f>SUM('1990-2050 High estimate AR5'!AH10,'1990-2050 High estimate AR5'!AH17,'1990-2050 High estimate AR5'!AH24,'1990-2050 High estimate AR5'!AH31,'1990-2050 High estimate AR5'!AH38,'1990-2050 High estimate AR5'!AH45)</f>
        <v>72778.415076012156</v>
      </c>
      <c r="AH16" s="38">
        <f>SUM('1990-2050 High estimate AR5'!AI10,'1990-2050 High estimate AR5'!AI17,'1990-2050 High estimate AR5'!AI24,'1990-2050 High estimate AR5'!AI31,'1990-2050 High estimate AR5'!AI38,'1990-2050 High estimate AR5'!AI45)</f>
        <v>71527.039639440904</v>
      </c>
      <c r="AI16" s="38">
        <f>SUM('1990-2050 High estimate AR5'!AJ10,'1990-2050 High estimate AR5'!AJ17,'1990-2050 High estimate AR5'!AJ24,'1990-2050 High estimate AR5'!AJ31,'1990-2050 High estimate AR5'!AJ38,'1990-2050 High estimate AR5'!AJ45)</f>
        <v>73130.545403534212</v>
      </c>
      <c r="AJ16" s="38">
        <f>SUM('1990-2050 High estimate AR5'!AK10,'1990-2050 High estimate AR5'!AK17,'1990-2050 High estimate AR5'!AK24,'1990-2050 High estimate AR5'!AK31,'1990-2050 High estimate AR5'!AK38,'1990-2050 High estimate AR5'!AK45)</f>
        <v>72061.718521777424</v>
      </c>
      <c r="AK16" s="38">
        <f>SUM('1990-2050 High estimate AR5'!AL10,'1990-2050 High estimate AR5'!AL17,'1990-2050 High estimate AR5'!AL24,'1990-2050 High estimate AR5'!AL31,'1990-2050 High estimate AR5'!AL38,'1990-2050 High estimate AR5'!AL45)</f>
        <v>67231.994517488813</v>
      </c>
      <c r="AL16" s="38">
        <f>SUM('1990-2050 High estimate AR5'!AM10,'1990-2050 High estimate AR5'!AM17,'1990-2050 High estimate AR5'!AM24,'1990-2050 High estimate AR5'!AM31,'1990-2050 High estimate AR5'!AM38,'1990-2050 High estimate AR5'!AM45)</f>
        <v>64589.149456456507</v>
      </c>
      <c r="AM16" s="38">
        <f>SUM('1990-2050 High estimate AR5'!AN10,'1990-2050 High estimate AR5'!AN17,'1990-2050 High estimate AR5'!AN24,'1990-2050 High estimate AR5'!AN31,'1990-2050 High estimate AR5'!AN38,'1990-2050 High estimate AR5'!AN45)</f>
        <v>61514.970626684852</v>
      </c>
      <c r="AN16" s="38">
        <f>SUM('1990-2050 High estimate AR5'!AO10,'1990-2050 High estimate AR5'!AO17,'1990-2050 High estimate AR5'!AO24,'1990-2050 High estimate AR5'!AO31,'1990-2050 High estimate AR5'!AO38,'1990-2050 High estimate AR5'!AO45)</f>
        <v>58591.898028041025</v>
      </c>
      <c r="AO16" s="38">
        <f>SUM('1990-2050 High estimate AR5'!AP10,'1990-2050 High estimate AR5'!AP17,'1990-2050 High estimate AR5'!AP24,'1990-2050 High estimate AR5'!AP31,'1990-2050 High estimate AR5'!AP38,'1990-2050 High estimate AR5'!AP45)</f>
        <v>56225.782918087367</v>
      </c>
      <c r="AP16" s="38">
        <f>SUM('1990-2050 High estimate AR5'!AQ10,'1990-2050 High estimate AR5'!AQ17,'1990-2050 High estimate AR5'!AQ24,'1990-2050 High estimate AR5'!AQ31,'1990-2050 High estimate AR5'!AQ38,'1990-2050 High estimate AR5'!AQ45)</f>
        <v>54698.341728305371</v>
      </c>
      <c r="AQ16" s="38">
        <f>SUM('1990-2050 High estimate AR5'!AR10,'1990-2050 High estimate AR5'!AR17,'1990-2050 High estimate AR5'!AR24,'1990-2050 High estimate AR5'!AR31,'1990-2050 High estimate AR5'!AR38,'1990-2050 High estimate AR5'!AR45)</f>
        <v>53982.253551782655</v>
      </c>
      <c r="AR16" s="38">
        <f>SUM('1990-2050 High estimate AR5'!AS10,'1990-2050 High estimate AR5'!AS17,'1990-2050 High estimate AR5'!AS24,'1990-2050 High estimate AR5'!AS31,'1990-2050 High estimate AR5'!AS38,'1990-2050 High estimate AR5'!AS45)</f>
        <v>53542.79391140621</v>
      </c>
      <c r="AS16" s="38">
        <f>SUM('1990-2050 High estimate AR5'!AT10,'1990-2050 High estimate AR5'!AT17,'1990-2050 High estimate AR5'!AT24,'1990-2050 High estimate AR5'!AT31,'1990-2050 High estimate AR5'!AT38,'1990-2050 High estimate AR5'!AT45)</f>
        <v>52763.045839379913</v>
      </c>
      <c r="AT16" s="38">
        <f>SUM('1990-2050 High estimate AR5'!AU10,'1990-2050 High estimate AR5'!AU17,'1990-2050 High estimate AR5'!AU24,'1990-2050 High estimate AR5'!AU31,'1990-2050 High estimate AR5'!AU38,'1990-2050 High estimate AR5'!AU45)</f>
        <v>52044.920228509596</v>
      </c>
      <c r="AU16" s="38">
        <f>SUM('1990-2050 High estimate AR5'!AV10,'1990-2050 High estimate AR5'!AV17,'1990-2050 High estimate AR5'!AV24,'1990-2050 High estimate AR5'!AV31,'1990-2050 High estimate AR5'!AV38,'1990-2050 High estimate AR5'!AV45)</f>
        <v>51185.760667969313</v>
      </c>
      <c r="AV16" s="38">
        <f>SUM('1990-2050 High estimate AR5'!AW10,'1990-2050 High estimate AR5'!AW17,'1990-2050 High estimate AR5'!AW24,'1990-2050 High estimate AR5'!AW31,'1990-2050 High estimate AR5'!AW38,'1990-2050 High estimate AR5'!AW45)</f>
        <v>50152.006178479918</v>
      </c>
      <c r="AW16" s="38">
        <f>SUM('1990-2050 High estimate AR5'!AX10,'1990-2050 High estimate AR5'!AX17,'1990-2050 High estimate AR5'!AX24,'1990-2050 High estimate AR5'!AX31,'1990-2050 High estimate AR5'!AX38,'1990-2050 High estimate AR5'!AX45)</f>
        <v>47511.236083144424</v>
      </c>
      <c r="AX16" s="38">
        <f>SUM('1990-2050 High estimate AR5'!AY10,'1990-2050 High estimate AR5'!AY17,'1990-2050 High estimate AR5'!AY24,'1990-2050 High estimate AR5'!AY31,'1990-2050 High estimate AR5'!AY38,'1990-2050 High estimate AR5'!AY45)</f>
        <v>45698.254024719252</v>
      </c>
      <c r="AY16" s="38">
        <f>SUM('1990-2050 High estimate AR5'!AZ10,'1990-2050 High estimate AR5'!AZ17,'1990-2050 High estimate AR5'!AZ24,'1990-2050 High estimate AR5'!AZ31,'1990-2050 High estimate AR5'!AZ38,'1990-2050 High estimate AR5'!AZ45)</f>
        <v>44288.676879983876</v>
      </c>
      <c r="AZ16" s="38">
        <f>SUM('1990-2050 High estimate AR5'!BA10,'1990-2050 High estimate AR5'!BA17,'1990-2050 High estimate AR5'!BA24,'1990-2050 High estimate AR5'!BA31,'1990-2050 High estimate AR5'!BA38,'1990-2050 High estimate AR5'!BA45)</f>
        <v>42993.105063259456</v>
      </c>
      <c r="BA16" s="38">
        <f>SUM('1990-2050 High estimate AR5'!BB10,'1990-2050 High estimate AR5'!BB17,'1990-2050 High estimate AR5'!BB24,'1990-2050 High estimate AR5'!BB31,'1990-2050 High estimate AR5'!BB38,'1990-2050 High estimate AR5'!BB45)</f>
        <v>41044.772855149968</v>
      </c>
      <c r="BB16" s="38">
        <f>SUM('1990-2050 High estimate AR5'!BC10,'1990-2050 High estimate AR5'!BC17,'1990-2050 High estimate AR5'!BC24,'1990-2050 High estimate AR5'!BC31,'1990-2050 High estimate AR5'!BC38,'1990-2050 High estimate AR5'!BC45)</f>
        <v>40005.374801814782</v>
      </c>
      <c r="BC16" s="38">
        <f>SUM('1990-2050 High estimate AR5'!BD10,'1990-2050 High estimate AR5'!BD17,'1990-2050 High estimate AR5'!BD24,'1990-2050 High estimate AR5'!BD31,'1990-2050 High estimate AR5'!BD38,'1990-2050 High estimate AR5'!BD45)</f>
        <v>39570.616592368962</v>
      </c>
      <c r="BD16" s="38">
        <f>SUM('1990-2050 High estimate AR5'!BE10,'1990-2050 High estimate AR5'!BE17,'1990-2050 High estimate AR5'!BE24,'1990-2050 High estimate AR5'!BE31,'1990-2050 High estimate AR5'!BE38,'1990-2050 High estimate AR5'!BE45)</f>
        <v>39526.917857981491</v>
      </c>
      <c r="BE16" s="38">
        <f>SUM('1990-2050 High estimate AR5'!BF10,'1990-2050 High estimate AR5'!BF17,'1990-2050 High estimate AR5'!BF24,'1990-2050 High estimate AR5'!BF31,'1990-2050 High estimate AR5'!BF38,'1990-2050 High estimate AR5'!BF45)</f>
        <v>40381.948120174136</v>
      </c>
      <c r="BF16" s="38">
        <f>SUM('1990-2050 High estimate AR5'!BG10,'1990-2050 High estimate AR5'!BG17,'1990-2050 High estimate AR5'!BG24,'1990-2050 High estimate AR5'!BG31,'1990-2050 High estimate AR5'!BG38,'1990-2050 High estimate AR5'!BG45)</f>
        <v>40995.956406238569</v>
      </c>
      <c r="BG16" s="38">
        <f>SUM('1990-2050 High estimate AR5'!BH10,'1990-2050 High estimate AR5'!BH17,'1990-2050 High estimate AR5'!BH24,'1990-2050 High estimate AR5'!BH31,'1990-2050 High estimate AR5'!BH38,'1990-2050 High estimate AR5'!BH45)</f>
        <v>41502.81519950286</v>
      </c>
      <c r="BH16" s="38">
        <f>SUM('1990-2050 High estimate AR5'!BI10,'1990-2050 High estimate AR5'!BI17,'1990-2050 High estimate AR5'!BI24,'1990-2050 High estimate AR5'!BI31,'1990-2050 High estimate AR5'!BI38,'1990-2050 High estimate AR5'!BI45)</f>
        <v>40987.528672747336</v>
      </c>
      <c r="BI16" s="38">
        <f>SUM('1990-2050 High estimate AR5'!BJ10,'1990-2050 High estimate AR5'!BJ17,'1990-2050 High estimate AR5'!BJ24,'1990-2050 High estimate AR5'!BJ31,'1990-2050 High estimate AR5'!BJ38,'1990-2050 High estimate AR5'!BJ45)</f>
        <v>40578.234467360446</v>
      </c>
      <c r="BJ16" s="38">
        <f>SUM('1990-2050 High estimate AR5'!BK10,'1990-2050 High estimate AR5'!BK17,'1990-2050 High estimate AR5'!BK24,'1990-2050 High estimate AR5'!BK31,'1990-2050 High estimate AR5'!BK38,'1990-2050 High estimate AR5'!BK45)</f>
        <v>39875.288553956867</v>
      </c>
    </row>
    <row r="17" spans="1:62" x14ac:dyDescent="0.25">
      <c r="A17" s="34" t="s">
        <v>18</v>
      </c>
      <c r="B17" s="38">
        <f>SUM('1990-2050 Low estimate AR5'!C10,'1990-2050 Low estimate AR5'!C17,'1990-2050 Low estimate AR5'!C24,'1990-2050 Low estimate AR5'!C31,'1990-2050 Low estimate AR5'!C38,'1990-2050 Low estimate AR5'!C45)</f>
        <v>68753.327546661458</v>
      </c>
      <c r="C17" s="38">
        <f>SUM('1990-2050 Low estimate AR5'!D10,'1990-2050 Low estimate AR5'!D17,'1990-2050 Low estimate AR5'!D24,'1990-2050 Low estimate AR5'!D31,'1990-2050 Low estimate AR5'!D38,'1990-2050 Low estimate AR5'!D45)</f>
        <v>69748.591582278576</v>
      </c>
      <c r="D17" s="38">
        <f>SUM('1990-2050 Low estimate AR5'!E10,'1990-2050 Low estimate AR5'!E17,'1990-2050 Low estimate AR5'!E24,'1990-2050 Low estimate AR5'!E31,'1990-2050 Low estimate AR5'!E38,'1990-2050 Low estimate AR5'!E45)</f>
        <v>71145.145358384325</v>
      </c>
      <c r="E17" s="38">
        <f>SUM('1990-2050 Low estimate AR5'!F10,'1990-2050 Low estimate AR5'!F17,'1990-2050 Low estimate AR5'!F24,'1990-2050 Low estimate AR5'!F31,'1990-2050 Low estimate AR5'!F38,'1990-2050 Low estimate AR5'!F45)</f>
        <v>71114.139329581027</v>
      </c>
      <c r="F17" s="38">
        <f>SUM('1990-2050 Low estimate AR5'!G10,'1990-2050 Low estimate AR5'!G17,'1990-2050 Low estimate AR5'!G24,'1990-2050 Low estimate AR5'!G31,'1990-2050 Low estimate AR5'!G38,'1990-2050 Low estimate AR5'!G45)</f>
        <v>72493.933666663725</v>
      </c>
      <c r="G17" s="38">
        <f>SUM('1990-2050 Low estimate AR5'!H10,'1990-2050 Low estimate AR5'!H17,'1990-2050 Low estimate AR5'!H24,'1990-2050 Low estimate AR5'!H31,'1990-2050 Low estimate AR5'!H38,'1990-2050 Low estimate AR5'!H45)</f>
        <v>72585.927229788547</v>
      </c>
      <c r="H17" s="38">
        <f>SUM('1990-2050 Low estimate AR5'!I10,'1990-2050 Low estimate AR5'!I17,'1990-2050 Low estimate AR5'!I24,'1990-2050 Low estimate AR5'!I31,'1990-2050 Low estimate AR5'!I38,'1990-2050 Low estimate AR5'!I45)</f>
        <v>73982.830306138931</v>
      </c>
      <c r="I17" s="38">
        <f>SUM('1990-2050 Low estimate AR5'!J10,'1990-2050 Low estimate AR5'!J17,'1990-2050 Low estimate AR5'!J24,'1990-2050 Low estimate AR5'!J31,'1990-2050 Low estimate AR5'!J38,'1990-2050 Low estimate AR5'!J45)</f>
        <v>75512.633675581979</v>
      </c>
      <c r="J17" s="38">
        <f>SUM('1990-2050 Low estimate AR5'!K10,'1990-2050 Low estimate AR5'!K17,'1990-2050 Low estimate AR5'!K24,'1990-2050 Low estimate AR5'!K31,'1990-2050 Low estimate AR5'!K38,'1990-2050 Low estimate AR5'!K45)</f>
        <v>71209.026448373043</v>
      </c>
      <c r="K17" s="38">
        <f>SUM('1990-2050 Low estimate AR5'!L10,'1990-2050 Low estimate AR5'!L17,'1990-2050 Low estimate AR5'!L24,'1990-2050 Low estimate AR5'!L31,'1990-2050 Low estimate AR5'!L38,'1990-2050 Low estimate AR5'!L45)</f>
        <v>70476.955402325228</v>
      </c>
      <c r="L17" s="38">
        <f>SUM('1990-2050 Low estimate AR5'!M10,'1990-2050 Low estimate AR5'!M17,'1990-2050 Low estimate AR5'!M24,'1990-2050 Low estimate AR5'!M31,'1990-2050 Low estimate AR5'!M38,'1990-2050 Low estimate AR5'!M45)</f>
        <v>72262.824393290095</v>
      </c>
      <c r="M17" s="38">
        <f>SUM('1990-2050 Low estimate AR5'!N10,'1990-2050 Low estimate AR5'!N17,'1990-2050 Low estimate AR5'!N24,'1990-2050 Low estimate AR5'!N31,'1990-2050 Low estimate AR5'!N38,'1990-2050 Low estimate AR5'!N45)</f>
        <v>72651.057688869711</v>
      </c>
      <c r="N17" s="38">
        <f>SUM('1990-2050 Low estimate AR5'!O10,'1990-2050 Low estimate AR5'!O17,'1990-2050 Low estimate AR5'!O24,'1990-2050 Low estimate AR5'!O31,'1990-2050 Low estimate AR5'!O38,'1990-2050 Low estimate AR5'!O45)</f>
        <v>70594.605355846201</v>
      </c>
      <c r="O17" s="38">
        <f>SUM('1990-2050 Low estimate AR5'!P10,'1990-2050 Low estimate AR5'!P17,'1990-2050 Low estimate AR5'!P24,'1990-2050 Low estimate AR5'!P31,'1990-2050 Low estimate AR5'!P38,'1990-2050 Low estimate AR5'!P45)</f>
        <v>72975.049058898061</v>
      </c>
      <c r="P17" s="38">
        <f>SUM('1990-2050 Low estimate AR5'!Q10,'1990-2050 Low estimate AR5'!Q17,'1990-2050 Low estimate AR5'!Q24,'1990-2050 Low estimate AR5'!Q31,'1990-2050 Low estimate AR5'!Q38,'1990-2050 Low estimate AR5'!Q45)</f>
        <v>75081.641131457669</v>
      </c>
      <c r="Q17" s="38">
        <f>SUM('1990-2050 Low estimate AR5'!R10,'1990-2050 Low estimate AR5'!R17,'1990-2050 Low estimate AR5'!R24,'1990-2050 Low estimate AR5'!R31,'1990-2050 Low estimate AR5'!R38,'1990-2050 Low estimate AR5'!R45)</f>
        <v>81115.439775325067</v>
      </c>
      <c r="R17" s="38">
        <f>SUM('1990-2050 Low estimate AR5'!S10,'1990-2050 Low estimate AR5'!S17,'1990-2050 Low estimate AR5'!S24,'1990-2050 Low estimate AR5'!S31,'1990-2050 Low estimate AR5'!S38,'1990-2050 Low estimate AR5'!S45)</f>
        <v>83822.066804484813</v>
      </c>
      <c r="S17" s="38">
        <f>SUM('1990-2050 Low estimate AR5'!T10,'1990-2050 Low estimate AR5'!T17,'1990-2050 Low estimate AR5'!T24,'1990-2050 Low estimate AR5'!T31,'1990-2050 Low estimate AR5'!T38,'1990-2050 Low estimate AR5'!T45)</f>
        <v>86011.336431715608</v>
      </c>
      <c r="T17" s="38">
        <f>SUM('1990-2050 Low estimate AR5'!U10,'1990-2050 Low estimate AR5'!U17,'1990-2050 Low estimate AR5'!U24,'1990-2050 Low estimate AR5'!U31,'1990-2050 Low estimate AR5'!U38,'1990-2050 Low estimate AR5'!U45)</f>
        <v>68709.503866052226</v>
      </c>
      <c r="U17" s="38">
        <f>SUM('1990-2050 Low estimate AR5'!V10,'1990-2050 Low estimate AR5'!V17,'1990-2050 Low estimate AR5'!V24,'1990-2050 Low estimate AR5'!V31,'1990-2050 Low estimate AR5'!V38,'1990-2050 Low estimate AR5'!V45)</f>
        <v>68056.765438594288</v>
      </c>
      <c r="V17" s="38">
        <f>SUM('1990-2050 Low estimate AR5'!W10,'1990-2050 Low estimate AR5'!W17,'1990-2050 Low estimate AR5'!W24,'1990-2050 Low estimate AR5'!W31,'1990-2050 Low estimate AR5'!W38,'1990-2050 Low estimate AR5'!W45)</f>
        <v>68865.584266557285</v>
      </c>
      <c r="W17" s="38">
        <f>SUM('1990-2050 Low estimate AR5'!X10,'1990-2050 Low estimate AR5'!X17,'1990-2050 Low estimate AR5'!X24,'1990-2050 Low estimate AR5'!X31,'1990-2050 Low estimate AR5'!X38,'1990-2050 Low estimate AR5'!X45)</f>
        <v>67530.021429727247</v>
      </c>
      <c r="X17" s="38">
        <f>SUM('1990-2050 Low estimate AR5'!Y10,'1990-2050 Low estimate AR5'!Y17,'1990-2050 Low estimate AR5'!Y24,'1990-2050 Low estimate AR5'!Y31,'1990-2050 Low estimate AR5'!Y38,'1990-2050 Low estimate AR5'!Y45)</f>
        <v>71264.490042832811</v>
      </c>
      <c r="Y17" s="38">
        <f>SUM('1990-2050 Low estimate AR5'!Z10,'1990-2050 Low estimate AR5'!Z17,'1990-2050 Low estimate AR5'!Z24,'1990-2050 Low estimate AR5'!Z31,'1990-2050 Low estimate AR5'!Z38,'1990-2050 Low estimate AR5'!Z45)</f>
        <v>72913.630557350523</v>
      </c>
      <c r="Z17" s="38">
        <f>SUM('1990-2050 Low estimate AR5'!AA10,'1990-2050 Low estimate AR5'!AA17,'1990-2050 Low estimate AR5'!AA24,'1990-2050 Low estimate AR5'!AA31,'1990-2050 Low estimate AR5'!AA38,'1990-2050 Low estimate AR5'!AA45)</f>
        <v>71192.521108330344</v>
      </c>
      <c r="AA17" s="38">
        <f>SUM('1990-2050 Low estimate AR5'!AB10,'1990-2050 Low estimate AR5'!AB17,'1990-2050 Low estimate AR5'!AB24,'1990-2050 Low estimate AR5'!AB31,'1990-2050 Low estimate AR5'!AB38,'1990-2050 Low estimate AR5'!AB45)</f>
        <v>70304.507432610379</v>
      </c>
      <c r="AB17" s="38">
        <f>SUM('1990-2050 Low estimate AR5'!AC10,'1990-2050 Low estimate AR5'!AC17,'1990-2050 Low estimate AR5'!AC24,'1990-2050 Low estimate AR5'!AC31,'1990-2050 Low estimate AR5'!AC38,'1990-2050 Low estimate AR5'!AC45)</f>
        <v>68705.06034065604</v>
      </c>
      <c r="AC17" s="38">
        <f>SUM('1990-2050 Low estimate AR5'!AD10,'1990-2050 Low estimate AR5'!AD17,'1990-2050 Low estimate AR5'!AD24,'1990-2050 Low estimate AR5'!AD31,'1990-2050 Low estimate AR5'!AD38,'1990-2050 Low estimate AR5'!AD45)</f>
        <v>71415.884447830089</v>
      </c>
      <c r="AD17" s="38">
        <f>SUM('1990-2050 Low estimate AR5'!AE10,'1990-2050 Low estimate AR5'!AE17,'1990-2050 Low estimate AR5'!AE24,'1990-2050 Low estimate AR5'!AE31,'1990-2050 Low estimate AR5'!AE38,'1990-2050 Low estimate AR5'!AE45)</f>
        <v>71703.451849438265</v>
      </c>
      <c r="AE17" s="38">
        <f>SUM('1990-2050 Low estimate AR5'!AF10,'1990-2050 Low estimate AR5'!AF17,'1990-2050 Low estimate AR5'!AF24,'1990-2050 Low estimate AR5'!AF31,'1990-2050 Low estimate AR5'!AF38,'1990-2050 Low estimate AR5'!AF45)</f>
        <v>73829.480874944114</v>
      </c>
      <c r="AF17" s="38">
        <f>SUM('1990-2050 Low estimate AR5'!AG10,'1990-2050 Low estimate AR5'!AG17,'1990-2050 Low estimate AR5'!AG24,'1990-2050 Low estimate AR5'!AG31,'1990-2050 Low estimate AR5'!AG38,'1990-2050 Low estimate AR5'!AG45)</f>
        <v>72637.045242686785</v>
      </c>
      <c r="AG17" s="39">
        <f>SUM('1990-2050 Low estimate AR5'!AH10,'1990-2050 Low estimate AR5'!AH17,'1990-2050 Low estimate AR5'!AH24,'1990-2050 Low estimate AR5'!AH31,'1990-2050 Low estimate AR5'!AH38,'1990-2050 Low estimate AR5'!AH45)</f>
        <v>72778.415076012156</v>
      </c>
      <c r="AH17" s="38">
        <f>SUM('1990-2050 Low estimate AR5'!AI10,'1990-2050 Low estimate AR5'!AI17,'1990-2050 Low estimate AR5'!AI24,'1990-2050 Low estimate AR5'!AI31,'1990-2050 Low estimate AR5'!AI38,'1990-2050 Low estimate AR5'!AI45)</f>
        <v>69254.701180287666</v>
      </c>
      <c r="AI17" s="38">
        <f>SUM('1990-2050 Low estimate AR5'!AJ10,'1990-2050 Low estimate AR5'!AJ17,'1990-2050 Low estimate AR5'!AJ24,'1990-2050 Low estimate AR5'!AJ31,'1990-2050 Low estimate AR5'!AJ38,'1990-2050 Low estimate AR5'!AJ45)</f>
        <v>70308.425630654761</v>
      </c>
      <c r="AJ17" s="38">
        <f>SUM('1990-2050 Low estimate AR5'!AK10,'1990-2050 Low estimate AR5'!AK17,'1990-2050 Low estimate AR5'!AK24,'1990-2050 Low estimate AR5'!AK31,'1990-2050 Low estimate AR5'!AK38,'1990-2050 Low estimate AR5'!AK45)</f>
        <v>68551.41746450559</v>
      </c>
      <c r="AK17" s="38">
        <f>SUM('1990-2050 Low estimate AR5'!AL10,'1990-2050 Low estimate AR5'!AL17,'1990-2050 Low estimate AR5'!AL24,'1990-2050 Low estimate AR5'!AL31,'1990-2050 Low estimate AR5'!AL38,'1990-2050 Low estimate AR5'!AL45)</f>
        <v>63554.698998614738</v>
      </c>
      <c r="AL17" s="38">
        <f>SUM('1990-2050 Low estimate AR5'!AM10,'1990-2050 Low estimate AR5'!AM17,'1990-2050 Low estimate AR5'!AM24,'1990-2050 Low estimate AR5'!AM31,'1990-2050 Low estimate AR5'!AM38,'1990-2050 Low estimate AR5'!AM45)</f>
        <v>60680.58093740965</v>
      </c>
      <c r="AM17" s="38">
        <f>SUM('1990-2050 Low estimate AR5'!AN10,'1990-2050 Low estimate AR5'!AN17,'1990-2050 Low estimate AR5'!AN24,'1990-2050 Low estimate AR5'!AN31,'1990-2050 Low estimate AR5'!AN38,'1990-2050 Low estimate AR5'!AN45)</f>
        <v>57129.732020931886</v>
      </c>
      <c r="AN17" s="38">
        <f>SUM('1990-2050 Low estimate AR5'!AO10,'1990-2050 Low estimate AR5'!AO17,'1990-2050 Low estimate AR5'!AO24,'1990-2050 Low estimate AR5'!AO31,'1990-2050 Low estimate AR5'!AO38,'1990-2050 Low estimate AR5'!AO45)</f>
        <v>53567.667854915591</v>
      </c>
      <c r="AO17" s="38">
        <f>SUM('1990-2050 Low estimate AR5'!AP10,'1990-2050 Low estimate AR5'!AP17,'1990-2050 Low estimate AR5'!AP24,'1990-2050 Low estimate AR5'!AP31,'1990-2050 Low estimate AR5'!AP38,'1990-2050 Low estimate AR5'!AP45)</f>
        <v>49302.554752635551</v>
      </c>
      <c r="AP17" s="38">
        <f>SUM('1990-2050 Low estimate AR5'!AQ10,'1990-2050 Low estimate AR5'!AQ17,'1990-2050 Low estimate AR5'!AQ24,'1990-2050 Low estimate AR5'!AQ31,'1990-2050 Low estimate AR5'!AQ38,'1990-2050 Low estimate AR5'!AQ45)</f>
        <v>45855.029217420954</v>
      </c>
      <c r="AQ17" s="38">
        <f>SUM('1990-2050 Low estimate AR5'!AR10,'1990-2050 Low estimate AR5'!AR17,'1990-2050 Low estimate AR5'!AR24,'1990-2050 Low estimate AR5'!AR31,'1990-2050 Low estimate AR5'!AR38,'1990-2050 Low estimate AR5'!AR45)</f>
        <v>43950.418940121424</v>
      </c>
      <c r="AR17" s="38">
        <f>SUM('1990-2050 Low estimate AR5'!AS10,'1990-2050 Low estimate AR5'!AS17,'1990-2050 Low estimate AR5'!AS24,'1990-2050 Low estimate AR5'!AS31,'1990-2050 Low estimate AR5'!AS38,'1990-2050 Low estimate AR5'!AS45)</f>
        <v>42204.254045240894</v>
      </c>
      <c r="AS17" s="38">
        <f>SUM('1990-2050 Low estimate AR5'!AT10,'1990-2050 Low estimate AR5'!AT17,'1990-2050 Low estimate AR5'!AT24,'1990-2050 Low estimate AR5'!AT31,'1990-2050 Low estimate AR5'!AT38,'1990-2050 Low estimate AR5'!AT45)</f>
        <v>40622.648489708175</v>
      </c>
      <c r="AT17" s="38">
        <f>SUM('1990-2050 Low estimate AR5'!AU10,'1990-2050 Low estimate AR5'!AU17,'1990-2050 Low estimate AR5'!AU24,'1990-2050 Low estimate AR5'!AU31,'1990-2050 Low estimate AR5'!AU38,'1990-2050 Low estimate AR5'!AU45)</f>
        <v>39019.604809957658</v>
      </c>
      <c r="AU17" s="38">
        <f>SUM('1990-2050 Low estimate AR5'!AV10,'1990-2050 Low estimate AR5'!AV17,'1990-2050 Low estimate AR5'!AV24,'1990-2050 Low estimate AR5'!AV31,'1990-2050 Low estimate AR5'!AV38,'1990-2050 Low estimate AR5'!AV45)</f>
        <v>37266.695591972937</v>
      </c>
      <c r="AV17" s="38">
        <f>SUM('1990-2050 Low estimate AR5'!AW10,'1990-2050 Low estimate AR5'!AW17,'1990-2050 Low estimate AR5'!AW24,'1990-2050 Low estimate AR5'!AW31,'1990-2050 Low estimate AR5'!AW38,'1990-2050 Low estimate AR5'!AW45)</f>
        <v>35229.109514021962</v>
      </c>
      <c r="AW17" s="38">
        <f>SUM('1990-2050 Low estimate AR5'!AX10,'1990-2050 Low estimate AR5'!AX17,'1990-2050 Low estimate AR5'!AX24,'1990-2050 Low estimate AR5'!AX31,'1990-2050 Low estimate AR5'!AX38,'1990-2050 Low estimate AR5'!AX45)</f>
        <v>32460.183039882591</v>
      </c>
      <c r="AX17" s="38">
        <f>SUM('1990-2050 Low estimate AR5'!AY10,'1990-2050 Low estimate AR5'!AY17,'1990-2050 Low estimate AR5'!AY24,'1990-2050 Low estimate AR5'!AY31,'1990-2050 Low estimate AR5'!AY38,'1990-2050 Low estimate AR5'!AY45)</f>
        <v>29318.256956356694</v>
      </c>
      <c r="AY17" s="38">
        <f>SUM('1990-2050 Low estimate AR5'!AZ10,'1990-2050 Low estimate AR5'!AZ17,'1990-2050 Low estimate AR5'!AZ24,'1990-2050 Low estimate AR5'!AZ31,'1990-2050 Low estimate AR5'!AZ38,'1990-2050 Low estimate AR5'!AZ45)</f>
        <v>26846.788578016909</v>
      </c>
      <c r="AZ17" s="38">
        <f>SUM('1990-2050 Low estimate AR5'!BA10,'1990-2050 Low estimate AR5'!BA17,'1990-2050 Low estimate AR5'!BA24,'1990-2050 Low estimate AR5'!BA31,'1990-2050 Low estimate AR5'!BA38,'1990-2050 Low estimate AR5'!BA45)</f>
        <v>24510.803199020844</v>
      </c>
      <c r="BA17" s="38">
        <f>SUM('1990-2050 Low estimate AR5'!BB10,'1990-2050 Low estimate AR5'!BB17,'1990-2050 Low estimate AR5'!BB24,'1990-2050 Low estimate AR5'!BB31,'1990-2050 Low estimate AR5'!BB38,'1990-2050 Low estimate AR5'!BB45)</f>
        <v>21585.863001390124</v>
      </c>
      <c r="BB17" s="38">
        <f>SUM('1990-2050 Low estimate AR5'!BC10,'1990-2050 Low estimate AR5'!BC17,'1990-2050 Low estimate AR5'!BC24,'1990-2050 Low estimate AR5'!BC31,'1990-2050 Low estimate AR5'!BC38,'1990-2050 Low estimate AR5'!BC45)</f>
        <v>19685.652659529813</v>
      </c>
      <c r="BC17" s="38">
        <f>SUM('1990-2050 Low estimate AR5'!BD10,'1990-2050 Low estimate AR5'!BD17,'1990-2050 Low estimate AR5'!BD24,'1990-2050 Low estimate AR5'!BD31,'1990-2050 Low estimate AR5'!BD38,'1990-2050 Low estimate AR5'!BD45)</f>
        <v>18361.397485203444</v>
      </c>
      <c r="BD17" s="38">
        <f>SUM('1990-2050 Low estimate AR5'!BE10,'1990-2050 Low estimate AR5'!BE17,'1990-2050 Low estimate AR5'!BE24,'1990-2050 Low estimate AR5'!BE31,'1990-2050 Low estimate AR5'!BE38,'1990-2050 Low estimate AR5'!BE45)</f>
        <v>17489.839225969212</v>
      </c>
      <c r="BE17" s="38">
        <f>SUM('1990-2050 Low estimate AR5'!BF10,'1990-2050 Low estimate AR5'!BF17,'1990-2050 Low estimate AR5'!BF24,'1990-2050 Low estimate AR5'!BF31,'1990-2050 Low estimate AR5'!BF38,'1990-2050 Low estimate AR5'!BF45)</f>
        <v>17342.566257919927</v>
      </c>
      <c r="BF17" s="38">
        <f>SUM('1990-2050 Low estimate AR5'!BG10,'1990-2050 Low estimate AR5'!BG17,'1990-2050 Low estimate AR5'!BG24,'1990-2050 Low estimate AR5'!BG31,'1990-2050 Low estimate AR5'!BG38,'1990-2050 Low estimate AR5'!BG45)</f>
        <v>18145.132285801312</v>
      </c>
      <c r="BG17" s="38">
        <f>SUM('1990-2050 Low estimate AR5'!BH10,'1990-2050 Low estimate AR5'!BH17,'1990-2050 Low estimate AR5'!BH24,'1990-2050 Low estimate AR5'!BH31,'1990-2050 Low estimate AR5'!BH38,'1990-2050 Low estimate AR5'!BH45)</f>
        <v>18425.528323776743</v>
      </c>
      <c r="BH17" s="38">
        <f>SUM('1990-2050 Low estimate AR5'!BI10,'1990-2050 Low estimate AR5'!BI17,'1990-2050 Low estimate AR5'!BI24,'1990-2050 Low estimate AR5'!BI31,'1990-2050 Low estimate AR5'!BI38,'1990-2050 Low estimate AR5'!BI45)</f>
        <v>17377.402546163736</v>
      </c>
      <c r="BI17" s="38">
        <f>SUM('1990-2050 Low estimate AR5'!BJ10,'1990-2050 Low estimate AR5'!BJ17,'1990-2050 Low estimate AR5'!BJ24,'1990-2050 Low estimate AR5'!BJ31,'1990-2050 Low estimate AR5'!BJ38,'1990-2050 Low estimate AR5'!BJ45)</f>
        <v>16366.893359686943</v>
      </c>
      <c r="BJ17" s="38">
        <f>SUM('1990-2050 Low estimate AR5'!BK10,'1990-2050 Low estimate AR5'!BK17,'1990-2050 Low estimate AR5'!BK24,'1990-2050 Low estimate AR5'!BK31,'1990-2050 Low estimate AR5'!BK38,'1990-2050 Low estimate AR5'!BK45)</f>
        <v>15311.927761040579</v>
      </c>
    </row>
    <row r="20" spans="1:62" x14ac:dyDescent="0.25">
      <c r="AG20" s="61"/>
      <c r="BJ20" s="60"/>
    </row>
    <row r="21" spans="1:62" x14ac:dyDescent="0.25">
      <c r="L21" s="59"/>
      <c r="BJ21" s="60"/>
    </row>
    <row r="22" spans="1:62" x14ac:dyDescent="0.25">
      <c r="L22" s="59"/>
    </row>
    <row r="23" spans="1:62" x14ac:dyDescent="0.25">
      <c r="L23" s="59"/>
    </row>
  </sheetData>
  <hyperlinks>
    <hyperlink ref="C5" r:id="rId1" xr:uid="{D980EBF0-4411-4FE5-904F-BFD4EB89F3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EFEFA-CEE3-491A-B124-9FDB46275B8E}">
  <sheetPr>
    <tabColor theme="9"/>
  </sheetPr>
  <dimension ref="A1:BK80"/>
  <sheetViews>
    <sheetView zoomScale="90" zoomScaleNormal="90" workbookViewId="0">
      <pane xSplit="2" topLeftCell="Y1" activePane="topRight" state="frozen"/>
      <selection pane="topRight" activeCell="C11" sqref="C11:AH13"/>
    </sheetView>
  </sheetViews>
  <sheetFormatPr defaultColWidth="8.85546875" defaultRowHeight="15" outlineLevelRow="2" x14ac:dyDescent="0.25"/>
  <cols>
    <col min="1" max="1" width="42.28515625" bestFit="1" customWidth="1"/>
    <col min="2" max="2" width="9" customWidth="1"/>
    <col min="3" max="33" width="11" customWidth="1"/>
    <col min="34" max="34" width="11" style="21" customWidth="1"/>
    <col min="35" max="63" width="11" customWidth="1"/>
  </cols>
  <sheetData>
    <row r="1" spans="1:63" ht="21" x14ac:dyDescent="0.35">
      <c r="A1" s="30" t="s">
        <v>0</v>
      </c>
      <c r="B1" s="23"/>
      <c r="C1" s="24"/>
      <c r="D1" s="24"/>
      <c r="E1" s="24"/>
      <c r="F1" s="24"/>
      <c r="G1" s="25"/>
      <c r="H1" s="25"/>
      <c r="I1" s="7"/>
      <c r="J1" s="7"/>
      <c r="K1" s="7"/>
      <c r="L1" s="7"/>
      <c r="M1" s="7"/>
      <c r="N1" s="7"/>
      <c r="O1" s="7"/>
      <c r="P1" s="7"/>
      <c r="Q1" s="7"/>
      <c r="R1" s="7"/>
      <c r="S1" s="7"/>
      <c r="T1" s="7"/>
      <c r="U1" s="7"/>
      <c r="V1" s="7"/>
      <c r="W1" s="7"/>
      <c r="X1" s="7"/>
      <c r="Y1" s="7"/>
      <c r="Z1" s="7"/>
      <c r="AA1" s="7"/>
      <c r="AB1" s="7"/>
      <c r="AC1" s="7"/>
      <c r="AD1" s="7"/>
      <c r="AE1" s="7"/>
      <c r="AF1" s="7"/>
    </row>
    <row r="2" spans="1:63" x14ac:dyDescent="0.25">
      <c r="A2" s="9" t="s">
        <v>1</v>
      </c>
      <c r="B2" s="7"/>
      <c r="C2" s="7"/>
      <c r="D2" s="7"/>
      <c r="E2" s="7"/>
      <c r="F2" s="10"/>
      <c r="G2" s="7"/>
      <c r="H2" s="7"/>
      <c r="I2" s="7"/>
      <c r="J2" s="7"/>
      <c r="K2" s="7"/>
      <c r="L2" s="7"/>
      <c r="M2" s="7"/>
      <c r="N2" s="7"/>
      <c r="O2" s="7"/>
      <c r="P2" s="7"/>
      <c r="Q2" s="7"/>
      <c r="R2" s="7"/>
      <c r="S2" s="7"/>
      <c r="T2" s="7"/>
      <c r="U2" s="7"/>
      <c r="V2" s="7"/>
      <c r="W2" s="7"/>
      <c r="X2" s="7"/>
      <c r="Y2" s="7"/>
      <c r="Z2" s="7"/>
      <c r="AA2" s="7"/>
      <c r="AB2" s="7"/>
      <c r="AC2" s="7"/>
      <c r="AD2" s="7"/>
      <c r="AE2" s="7"/>
      <c r="AF2" s="7"/>
    </row>
    <row r="3" spans="1:63" ht="18" x14ac:dyDescent="0.35">
      <c r="A3" t="s">
        <v>2</v>
      </c>
      <c r="B3" s="7"/>
      <c r="C3" s="7"/>
      <c r="D3" s="7"/>
      <c r="E3" s="7"/>
      <c r="F3" s="10"/>
      <c r="G3" s="7"/>
      <c r="H3" s="7"/>
      <c r="I3" s="7"/>
      <c r="J3" s="7"/>
      <c r="K3" s="7"/>
      <c r="L3" s="7"/>
      <c r="M3" s="7"/>
      <c r="N3" s="7"/>
      <c r="O3" s="7"/>
      <c r="P3" s="7"/>
      <c r="Q3" s="7"/>
      <c r="R3" s="7"/>
      <c r="S3" s="7"/>
      <c r="T3" s="7"/>
      <c r="U3" s="7"/>
      <c r="V3" s="7"/>
      <c r="W3" s="7"/>
      <c r="X3" s="7"/>
      <c r="Y3" s="7"/>
      <c r="Z3" s="7"/>
      <c r="AA3" s="7"/>
      <c r="AB3" s="7"/>
      <c r="AC3" s="7"/>
      <c r="AD3" s="7"/>
      <c r="AE3" s="7"/>
      <c r="AF3" s="7"/>
    </row>
    <row r="4" spans="1:63" ht="18" x14ac:dyDescent="0.35">
      <c r="A4" t="s">
        <v>3</v>
      </c>
      <c r="B4" s="7"/>
      <c r="C4" s="8"/>
      <c r="D4" s="7"/>
      <c r="E4" s="7"/>
      <c r="F4" s="10"/>
      <c r="G4" s="7"/>
      <c r="H4" s="7"/>
      <c r="I4" s="7"/>
      <c r="J4" s="7"/>
      <c r="K4" s="7"/>
      <c r="L4" s="7"/>
      <c r="M4" s="7"/>
      <c r="N4" s="7"/>
      <c r="O4" s="7"/>
      <c r="P4" s="7"/>
      <c r="Q4" s="7"/>
      <c r="R4" s="7"/>
      <c r="S4" s="7"/>
      <c r="T4" s="7"/>
      <c r="U4" s="7"/>
      <c r="V4" s="7"/>
      <c r="W4" s="7"/>
      <c r="X4" s="7"/>
      <c r="Y4" s="7"/>
      <c r="Z4" s="7"/>
      <c r="AA4" s="7"/>
      <c r="AB4" s="7"/>
      <c r="AC4" s="7"/>
      <c r="AD4" s="7"/>
      <c r="AE4" s="7"/>
      <c r="AF4" s="7"/>
    </row>
    <row r="5" spans="1:63" x14ac:dyDescent="0.25">
      <c r="A5" t="s">
        <v>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63" x14ac:dyDescent="0.25">
      <c r="A6" t="s">
        <v>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63" ht="18" x14ac:dyDescent="0.35">
      <c r="A7" t="s">
        <v>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4"/>
      <c r="AH7" s="29" t="s">
        <v>10</v>
      </c>
      <c r="AI7" s="14" t="s">
        <v>11</v>
      </c>
    </row>
    <row r="8" spans="1:63" x14ac:dyDescent="0.25">
      <c r="A8" t="s">
        <v>19</v>
      </c>
      <c r="B8" s="18"/>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63" s="27" customFormat="1" x14ac:dyDescent="0.25">
      <c r="A9" s="27" t="s">
        <v>20</v>
      </c>
      <c r="B9" s="27" t="s">
        <v>21</v>
      </c>
      <c r="C9" s="13">
        <v>1990</v>
      </c>
      <c r="D9" s="13">
        <v>1991</v>
      </c>
      <c r="E9" s="13">
        <v>1992</v>
      </c>
      <c r="F9" s="13">
        <v>1993</v>
      </c>
      <c r="G9" s="13">
        <v>1994</v>
      </c>
      <c r="H9" s="13">
        <v>1995</v>
      </c>
      <c r="I9" s="13">
        <v>1996</v>
      </c>
      <c r="J9" s="13">
        <v>1997</v>
      </c>
      <c r="K9" s="13">
        <v>1998</v>
      </c>
      <c r="L9" s="13">
        <v>1999</v>
      </c>
      <c r="M9" s="13">
        <v>2000</v>
      </c>
      <c r="N9" s="13">
        <v>2001</v>
      </c>
      <c r="O9" s="13">
        <v>2002</v>
      </c>
      <c r="P9" s="13">
        <v>2003</v>
      </c>
      <c r="Q9" s="13">
        <v>2004</v>
      </c>
      <c r="R9" s="13">
        <v>2005</v>
      </c>
      <c r="S9" s="13">
        <v>2006</v>
      </c>
      <c r="T9" s="13">
        <v>2007</v>
      </c>
      <c r="U9" s="13">
        <v>2008</v>
      </c>
      <c r="V9" s="13">
        <v>2009</v>
      </c>
      <c r="W9" s="13">
        <v>2010</v>
      </c>
      <c r="X9" s="13">
        <v>2011</v>
      </c>
      <c r="Y9" s="13">
        <v>2012</v>
      </c>
      <c r="Z9" s="13">
        <v>2013</v>
      </c>
      <c r="AA9" s="13">
        <v>2014</v>
      </c>
      <c r="AB9" s="13">
        <v>2015</v>
      </c>
      <c r="AC9" s="13">
        <v>2016</v>
      </c>
      <c r="AD9" s="13">
        <v>2017</v>
      </c>
      <c r="AE9" s="13">
        <v>2018</v>
      </c>
      <c r="AF9" s="13">
        <v>2019</v>
      </c>
      <c r="AG9" s="13">
        <v>2020</v>
      </c>
      <c r="AH9" s="26">
        <v>2021</v>
      </c>
      <c r="AI9" s="13">
        <v>2022</v>
      </c>
      <c r="AJ9" s="13">
        <v>2023</v>
      </c>
      <c r="AK9" s="13">
        <v>2024</v>
      </c>
      <c r="AL9" s="13">
        <v>2025</v>
      </c>
      <c r="AM9" s="13">
        <v>2026</v>
      </c>
      <c r="AN9" s="13">
        <v>2027</v>
      </c>
      <c r="AO9" s="13">
        <v>2028</v>
      </c>
      <c r="AP9" s="13">
        <v>2029</v>
      </c>
      <c r="AQ9" s="13">
        <v>2030</v>
      </c>
      <c r="AR9" s="13">
        <v>2031</v>
      </c>
      <c r="AS9" s="13">
        <v>2032</v>
      </c>
      <c r="AT9" s="13">
        <v>2033</v>
      </c>
      <c r="AU9" s="13">
        <v>2034</v>
      </c>
      <c r="AV9" s="13">
        <v>2035</v>
      </c>
      <c r="AW9" s="13">
        <v>2036</v>
      </c>
      <c r="AX9" s="13">
        <v>2037</v>
      </c>
      <c r="AY9" s="13">
        <v>2038</v>
      </c>
      <c r="AZ9" s="13">
        <v>2039</v>
      </c>
      <c r="BA9" s="13">
        <v>2040</v>
      </c>
      <c r="BB9" s="13">
        <v>2041</v>
      </c>
      <c r="BC9" s="13">
        <v>2042</v>
      </c>
      <c r="BD9" s="13">
        <v>2043</v>
      </c>
      <c r="BE9" s="13">
        <v>2044</v>
      </c>
      <c r="BF9" s="13">
        <v>2045</v>
      </c>
      <c r="BG9" s="13">
        <v>2046</v>
      </c>
      <c r="BH9" s="13">
        <v>2047</v>
      </c>
      <c r="BI9" s="13">
        <v>2048</v>
      </c>
      <c r="BJ9" s="13">
        <v>2049</v>
      </c>
      <c r="BK9" s="13">
        <v>2050</v>
      </c>
    </row>
    <row r="10" spans="1:63" x14ac:dyDescent="0.25">
      <c r="A10" s="2" t="s">
        <v>22</v>
      </c>
      <c r="B10" s="3" t="s">
        <v>23</v>
      </c>
      <c r="C10" s="52">
        <f>SUM(C11:C13)</f>
        <v>15873.367546661471</v>
      </c>
      <c r="D10" s="52">
        <f t="shared" ref="D10:BK10" si="0">SUM(D11:D13)</f>
        <v>16355.001582278572</v>
      </c>
      <c r="E10" s="52">
        <f t="shared" si="0"/>
        <v>17829.795358384334</v>
      </c>
      <c r="F10" s="52">
        <f t="shared" si="0"/>
        <v>16905.809329581029</v>
      </c>
      <c r="G10" s="52">
        <f t="shared" si="0"/>
        <v>16562.173666663719</v>
      </c>
      <c r="H10" s="52">
        <f t="shared" si="0"/>
        <v>15656.797229788546</v>
      </c>
      <c r="I10" s="52">
        <f t="shared" si="0"/>
        <v>17130.130306138926</v>
      </c>
      <c r="J10" s="52">
        <f t="shared" si="0"/>
        <v>18915.47367558199</v>
      </c>
      <c r="K10" s="52">
        <f t="shared" si="0"/>
        <v>17127.636448373043</v>
      </c>
      <c r="L10" s="52">
        <f t="shared" si="0"/>
        <v>18179.855402325225</v>
      </c>
      <c r="M10" s="52">
        <f t="shared" si="0"/>
        <v>18337.294393290107</v>
      </c>
      <c r="N10" s="52">
        <f t="shared" si="0"/>
        <v>20286.547688869716</v>
      </c>
      <c r="O10" s="52">
        <f t="shared" si="0"/>
        <v>19765.295355846196</v>
      </c>
      <c r="P10" s="52">
        <f t="shared" si="0"/>
        <v>20674.269058898069</v>
      </c>
      <c r="Q10" s="52">
        <f t="shared" si="0"/>
        <v>20034.121131457669</v>
      </c>
      <c r="R10" s="52">
        <f t="shared" si="0"/>
        <v>21576.339775325047</v>
      </c>
      <c r="S10" s="52">
        <f t="shared" si="0"/>
        <v>21885.29680448482</v>
      </c>
      <c r="T10" s="52">
        <f t="shared" si="0"/>
        <v>20330.126431715616</v>
      </c>
      <c r="U10" s="52">
        <f t="shared" si="0"/>
        <v>21433.423866052217</v>
      </c>
      <c r="V10" s="52">
        <f t="shared" si="0"/>
        <v>18985.875438594299</v>
      </c>
      <c r="W10" s="52">
        <f t="shared" si="0"/>
        <v>18928.924266557297</v>
      </c>
      <c r="X10" s="52">
        <f t="shared" si="0"/>
        <v>18255.291429727255</v>
      </c>
      <c r="Y10" s="52">
        <f t="shared" si="0"/>
        <v>19916.490042832826</v>
      </c>
      <c r="Z10" s="52">
        <f t="shared" si="0"/>
        <v>18951.910557350526</v>
      </c>
      <c r="AA10" s="52">
        <f t="shared" si="0"/>
        <v>18748.56110833033</v>
      </c>
      <c r="AB10" s="52">
        <f t="shared" si="0"/>
        <v>18509.517432610377</v>
      </c>
      <c r="AC10" s="52">
        <f t="shared" si="0"/>
        <v>17008.690340656041</v>
      </c>
      <c r="AD10" s="52">
        <f t="shared" si="0"/>
        <v>17531.204447830092</v>
      </c>
      <c r="AE10" s="52">
        <f t="shared" si="0"/>
        <v>17298.261849438262</v>
      </c>
      <c r="AF10" s="52">
        <f t="shared" si="0"/>
        <v>18893.390874944111</v>
      </c>
      <c r="AG10" s="52">
        <f t="shared" si="0"/>
        <v>17962.941119286777</v>
      </c>
      <c r="AH10" s="53">
        <f t="shared" si="0"/>
        <v>17400.356512912163</v>
      </c>
      <c r="AI10" s="52">
        <f t="shared" si="0"/>
        <v>14734.22</v>
      </c>
      <c r="AJ10" s="52">
        <f t="shared" si="0"/>
        <v>15757.289999999999</v>
      </c>
      <c r="AK10" s="52">
        <f t="shared" si="0"/>
        <v>14948.66</v>
      </c>
      <c r="AL10" s="52">
        <f t="shared" si="0"/>
        <v>12120.75</v>
      </c>
      <c r="AM10" s="52">
        <f t="shared" si="0"/>
        <v>11330.66</v>
      </c>
      <c r="AN10" s="52">
        <f t="shared" si="0"/>
        <v>10532.97</v>
      </c>
      <c r="AO10" s="52">
        <f t="shared" si="0"/>
        <v>10169.879999999999</v>
      </c>
      <c r="AP10" s="52">
        <f t="shared" si="0"/>
        <v>9688</v>
      </c>
      <c r="AQ10" s="52">
        <f t="shared" si="0"/>
        <v>9418.4800000000014</v>
      </c>
      <c r="AR10" s="52">
        <f t="shared" si="0"/>
        <v>9344.4500000000007</v>
      </c>
      <c r="AS10" s="52">
        <f t="shared" si="0"/>
        <v>9175.39</v>
      </c>
      <c r="AT10" s="52">
        <f t="shared" si="0"/>
        <v>9176.3900000000012</v>
      </c>
      <c r="AU10" s="52">
        <f t="shared" si="0"/>
        <v>8938.51</v>
      </c>
      <c r="AV10" s="52">
        <f t="shared" si="0"/>
        <v>8812.82</v>
      </c>
      <c r="AW10" s="52">
        <f t="shared" si="0"/>
        <v>8926.09</v>
      </c>
      <c r="AX10" s="52">
        <f t="shared" si="0"/>
        <v>8882.7300000000014</v>
      </c>
      <c r="AY10" s="52">
        <f t="shared" si="0"/>
        <v>8093.5900000000011</v>
      </c>
      <c r="AZ10" s="52">
        <f t="shared" si="0"/>
        <v>8079.6</v>
      </c>
      <c r="BA10" s="52">
        <f t="shared" si="0"/>
        <v>7999.46</v>
      </c>
      <c r="BB10" s="52">
        <f t="shared" si="0"/>
        <v>7379.52</v>
      </c>
      <c r="BC10" s="52">
        <f t="shared" si="0"/>
        <v>7352.9699999999993</v>
      </c>
      <c r="BD10" s="52">
        <f t="shared" si="0"/>
        <v>7361.3200000000006</v>
      </c>
      <c r="BE10" s="52">
        <f t="shared" si="0"/>
        <v>7371.1099999999988</v>
      </c>
      <c r="BF10" s="52">
        <f t="shared" si="0"/>
        <v>7427.4</v>
      </c>
      <c r="BG10" s="52">
        <f t="shared" si="0"/>
        <v>7610.57</v>
      </c>
      <c r="BH10" s="52">
        <f t="shared" si="0"/>
        <v>7623.0700000000006</v>
      </c>
      <c r="BI10" s="52">
        <f t="shared" si="0"/>
        <v>7551.5999999999995</v>
      </c>
      <c r="BJ10" s="52">
        <f t="shared" si="0"/>
        <v>7474.77</v>
      </c>
      <c r="BK10" s="52">
        <f t="shared" si="0"/>
        <v>7341.48</v>
      </c>
    </row>
    <row r="11" spans="1:63" ht="18" x14ac:dyDescent="0.35">
      <c r="A11" s="2" t="s">
        <v>22</v>
      </c>
      <c r="B11" s="4" t="s">
        <v>24</v>
      </c>
      <c r="C11" s="54">
        <v>14550.210221625279</v>
      </c>
      <c r="D11" s="54">
        <v>15076.681277586293</v>
      </c>
      <c r="E11" s="54">
        <v>16584.897398532667</v>
      </c>
      <c r="F11" s="54">
        <v>15590.071621057863</v>
      </c>
      <c r="G11" s="54">
        <v>15161.137849807408</v>
      </c>
      <c r="H11" s="54">
        <v>14439.530032890671</v>
      </c>
      <c r="I11" s="54">
        <v>15642.785662645801</v>
      </c>
      <c r="J11" s="54">
        <v>17453.318865293513</v>
      </c>
      <c r="K11" s="54">
        <v>15683.527193488095</v>
      </c>
      <c r="L11" s="54">
        <v>16750.948548386732</v>
      </c>
      <c r="M11" s="54">
        <v>16970.179715838462</v>
      </c>
      <c r="N11" s="54">
        <v>18876.045864576343</v>
      </c>
      <c r="O11" s="54">
        <v>18464.156034788786</v>
      </c>
      <c r="P11" s="54">
        <v>19507.734161030545</v>
      </c>
      <c r="Q11" s="54">
        <v>18828.577893380912</v>
      </c>
      <c r="R11" s="54">
        <v>20210.863380178263</v>
      </c>
      <c r="S11" s="54">
        <v>20153.309961070197</v>
      </c>
      <c r="T11" s="54">
        <v>18866.539419343208</v>
      </c>
      <c r="U11" s="54">
        <v>20220.55122499257</v>
      </c>
      <c r="V11" s="54">
        <v>17634.493016290118</v>
      </c>
      <c r="W11" s="54">
        <v>17273.5170943593</v>
      </c>
      <c r="X11" s="54">
        <v>16705.952806387384</v>
      </c>
      <c r="Y11" s="54">
        <v>18703.933788192589</v>
      </c>
      <c r="Z11" s="54">
        <v>17951.007909293305</v>
      </c>
      <c r="AA11" s="54">
        <v>17774.472462584163</v>
      </c>
      <c r="AB11" s="54">
        <v>17506.957443237912</v>
      </c>
      <c r="AC11" s="54">
        <v>16099.053354101463</v>
      </c>
      <c r="AD11" s="54">
        <v>16750.781306023549</v>
      </c>
      <c r="AE11" s="54">
        <v>16521.998873718076</v>
      </c>
      <c r="AF11" s="54">
        <v>18162.508555212775</v>
      </c>
      <c r="AG11" s="54">
        <v>17251.243301439274</v>
      </c>
      <c r="AH11" s="55">
        <v>16690.096373416294</v>
      </c>
      <c r="AI11" s="56">
        <v>14058.96</v>
      </c>
      <c r="AJ11" s="54">
        <v>15043.59</v>
      </c>
      <c r="AK11" s="54">
        <v>14253.92</v>
      </c>
      <c r="AL11" s="54">
        <v>11465.43</v>
      </c>
      <c r="AM11" s="54">
        <v>10710.91</v>
      </c>
      <c r="AN11" s="54">
        <v>9950.39</v>
      </c>
      <c r="AO11" s="54">
        <v>9597.73</v>
      </c>
      <c r="AP11" s="54">
        <v>9123.58</v>
      </c>
      <c r="AQ11" s="54">
        <v>8857.7000000000007</v>
      </c>
      <c r="AR11" s="54">
        <v>8776.76</v>
      </c>
      <c r="AS11" s="54">
        <v>8607.51</v>
      </c>
      <c r="AT11" s="54">
        <v>8598.09</v>
      </c>
      <c r="AU11" s="54">
        <v>8358.31</v>
      </c>
      <c r="AV11" s="54">
        <v>8229.3799999999992</v>
      </c>
      <c r="AW11" s="54">
        <v>8325.01</v>
      </c>
      <c r="AX11" s="54">
        <v>8275.44</v>
      </c>
      <c r="AY11" s="54">
        <v>7480.02</v>
      </c>
      <c r="AZ11" s="54">
        <v>7455.75</v>
      </c>
      <c r="BA11" s="54">
        <v>7366.86</v>
      </c>
      <c r="BB11" s="54">
        <v>6750.42</v>
      </c>
      <c r="BC11" s="54">
        <v>6719.17</v>
      </c>
      <c r="BD11" s="54">
        <v>6721.33</v>
      </c>
      <c r="BE11" s="54">
        <v>6718.32</v>
      </c>
      <c r="BF11" s="54">
        <v>6758</v>
      </c>
      <c r="BG11" s="54">
        <v>6920.36</v>
      </c>
      <c r="BH11" s="54">
        <v>6925.39</v>
      </c>
      <c r="BI11" s="54">
        <v>6855.03</v>
      </c>
      <c r="BJ11" s="54">
        <v>6780.77</v>
      </c>
      <c r="BK11" s="54">
        <v>6645.4</v>
      </c>
    </row>
    <row r="12" spans="1:63" ht="18" x14ac:dyDescent="0.35">
      <c r="A12" s="2" t="s">
        <v>22</v>
      </c>
      <c r="B12" s="4" t="s">
        <v>25</v>
      </c>
      <c r="C12" s="54">
        <v>1226.0015547292296</v>
      </c>
      <c r="D12" s="54">
        <v>1184.2638120132531</v>
      </c>
      <c r="E12" s="54">
        <v>1143.4925105685068</v>
      </c>
      <c r="F12" s="54">
        <v>1215.5315810806185</v>
      </c>
      <c r="G12" s="54">
        <v>1293.9242804533988</v>
      </c>
      <c r="H12" s="54">
        <v>1111.3061371912975</v>
      </c>
      <c r="I12" s="54">
        <v>1384.3079711391588</v>
      </c>
      <c r="J12" s="54">
        <v>1358.2905762456232</v>
      </c>
      <c r="K12" s="54">
        <v>1344.0862967033356</v>
      </c>
      <c r="L12" s="54">
        <v>1322.7661560790057</v>
      </c>
      <c r="M12" s="54">
        <v>1259.7092374856866</v>
      </c>
      <c r="N12" s="54">
        <v>1298.2672056203814</v>
      </c>
      <c r="O12" s="54">
        <v>1184.1096038143455</v>
      </c>
      <c r="P12" s="54">
        <v>1040.2769595228781</v>
      </c>
      <c r="Q12" s="54">
        <v>1074.5661847643835</v>
      </c>
      <c r="R12" s="54">
        <v>1228.7663946628559</v>
      </c>
      <c r="S12" s="54">
        <v>1596.1637643342685</v>
      </c>
      <c r="T12" s="54">
        <v>1336.1393923531061</v>
      </c>
      <c r="U12" s="54">
        <v>1083.2232274350833</v>
      </c>
      <c r="V12" s="54">
        <v>1234.1591277183345</v>
      </c>
      <c r="W12" s="54">
        <v>1542.1030198205206</v>
      </c>
      <c r="X12" s="54">
        <v>1433.2977173976719</v>
      </c>
      <c r="Y12" s="54">
        <v>1088.5576080925296</v>
      </c>
      <c r="Z12" s="54">
        <v>877.71454858808352</v>
      </c>
      <c r="AA12" s="54">
        <v>856.22801467432589</v>
      </c>
      <c r="AB12" s="54">
        <v>884.36224949575478</v>
      </c>
      <c r="AC12" s="54">
        <v>792.43179252789787</v>
      </c>
      <c r="AD12" s="54">
        <v>664.71203798512795</v>
      </c>
      <c r="AE12" s="54">
        <v>658.12094487300089</v>
      </c>
      <c r="AF12" s="54">
        <v>603.9593997870146</v>
      </c>
      <c r="AG12" s="54">
        <v>589.5642850605002</v>
      </c>
      <c r="AH12" s="55">
        <v>581.44756299900382</v>
      </c>
      <c r="AI12" s="56">
        <v>568.95000000000005</v>
      </c>
      <c r="AJ12" s="54">
        <v>604.89</v>
      </c>
      <c r="AK12" s="54">
        <v>590.69000000000005</v>
      </c>
      <c r="AL12" s="54">
        <v>559.41</v>
      </c>
      <c r="AM12" s="54">
        <v>528.07000000000005</v>
      </c>
      <c r="AN12" s="54">
        <v>495.82</v>
      </c>
      <c r="AO12" s="54">
        <v>486.47</v>
      </c>
      <c r="AP12" s="54">
        <v>479.5</v>
      </c>
      <c r="AQ12" s="54">
        <v>475.75</v>
      </c>
      <c r="AR12" s="54">
        <v>481.19</v>
      </c>
      <c r="AS12" s="54">
        <v>481.13</v>
      </c>
      <c r="AT12" s="54">
        <v>489.86</v>
      </c>
      <c r="AU12" s="54">
        <v>491.5</v>
      </c>
      <c r="AV12" s="54">
        <v>494</v>
      </c>
      <c r="AW12" s="54">
        <v>508.89</v>
      </c>
      <c r="AX12" s="54">
        <v>514.1</v>
      </c>
      <c r="AY12" s="54">
        <v>521.64</v>
      </c>
      <c r="AZ12" s="54">
        <v>531.25</v>
      </c>
      <c r="BA12" s="54">
        <v>539.29999999999995</v>
      </c>
      <c r="BB12" s="54">
        <v>537.01</v>
      </c>
      <c r="BC12" s="54">
        <v>541.9</v>
      </c>
      <c r="BD12" s="54">
        <v>547.72</v>
      </c>
      <c r="BE12" s="54">
        <v>559.05999999999995</v>
      </c>
      <c r="BF12" s="54">
        <v>573.08000000000004</v>
      </c>
      <c r="BG12" s="54">
        <v>591.4</v>
      </c>
      <c r="BH12" s="54">
        <v>598.01</v>
      </c>
      <c r="BI12" s="54">
        <v>597.15</v>
      </c>
      <c r="BJ12" s="54">
        <v>594.88</v>
      </c>
      <c r="BK12" s="54">
        <v>597.41999999999996</v>
      </c>
    </row>
    <row r="13" spans="1:63" ht="18" x14ac:dyDescent="0.35">
      <c r="A13" s="2" t="s">
        <v>22</v>
      </c>
      <c r="B13" s="4" t="s">
        <v>26</v>
      </c>
      <c r="C13" s="54">
        <v>97.15577030696241</v>
      </c>
      <c r="D13" s="54">
        <v>94.056492679026434</v>
      </c>
      <c r="E13" s="54">
        <v>101.40544928315958</v>
      </c>
      <c r="F13" s="54">
        <v>100.20612744254821</v>
      </c>
      <c r="G13" s="54">
        <v>107.11153640291448</v>
      </c>
      <c r="H13" s="54">
        <v>105.9610597065778</v>
      </c>
      <c r="I13" s="54">
        <v>103.036672353966</v>
      </c>
      <c r="J13" s="54">
        <v>103.86423404285119</v>
      </c>
      <c r="K13" s="54">
        <v>100.02295818161193</v>
      </c>
      <c r="L13" s="54">
        <v>106.14069785948732</v>
      </c>
      <c r="M13" s="54">
        <v>107.40543996595775</v>
      </c>
      <c r="N13" s="54">
        <v>112.23461867299173</v>
      </c>
      <c r="O13" s="54">
        <v>117.02971724306443</v>
      </c>
      <c r="P13" s="54">
        <v>126.25793834464474</v>
      </c>
      <c r="Q13" s="54">
        <v>130.97705331237424</v>
      </c>
      <c r="R13" s="54">
        <v>136.71000048392702</v>
      </c>
      <c r="S13" s="54">
        <v>135.82307908035415</v>
      </c>
      <c r="T13" s="54">
        <v>127.44762001930272</v>
      </c>
      <c r="U13" s="54">
        <v>129.64941362456307</v>
      </c>
      <c r="V13" s="54">
        <v>117.2232945858438</v>
      </c>
      <c r="W13" s="54">
        <v>113.3041523774769</v>
      </c>
      <c r="X13" s="54">
        <v>116.04090594219693</v>
      </c>
      <c r="Y13" s="54">
        <v>123.99864654770343</v>
      </c>
      <c r="Z13" s="54">
        <v>123.18809946913848</v>
      </c>
      <c r="AA13" s="54">
        <v>117.86063107184214</v>
      </c>
      <c r="AB13" s="54">
        <v>118.19773987670882</v>
      </c>
      <c r="AC13" s="54">
        <v>117.20519402667857</v>
      </c>
      <c r="AD13" s="54">
        <v>115.71110382141433</v>
      </c>
      <c r="AE13" s="54">
        <v>118.14203084718501</v>
      </c>
      <c r="AF13" s="54">
        <v>126.92291994432092</v>
      </c>
      <c r="AG13" s="54">
        <v>122.13353278700262</v>
      </c>
      <c r="AH13" s="55">
        <v>128.81257649686432</v>
      </c>
      <c r="AI13" s="56">
        <v>106.31</v>
      </c>
      <c r="AJ13" s="54">
        <v>108.81</v>
      </c>
      <c r="AK13" s="54">
        <v>104.05</v>
      </c>
      <c r="AL13" s="54">
        <v>95.91</v>
      </c>
      <c r="AM13" s="54">
        <v>91.68</v>
      </c>
      <c r="AN13" s="54">
        <v>86.76</v>
      </c>
      <c r="AO13" s="54">
        <v>85.68</v>
      </c>
      <c r="AP13" s="54">
        <v>84.92</v>
      </c>
      <c r="AQ13" s="54">
        <v>85.03</v>
      </c>
      <c r="AR13" s="54">
        <v>86.5</v>
      </c>
      <c r="AS13" s="54">
        <v>86.75</v>
      </c>
      <c r="AT13" s="54">
        <v>88.44</v>
      </c>
      <c r="AU13" s="54">
        <v>88.7</v>
      </c>
      <c r="AV13" s="54">
        <v>89.44</v>
      </c>
      <c r="AW13" s="54">
        <v>92.19</v>
      </c>
      <c r="AX13" s="54">
        <v>93.19</v>
      </c>
      <c r="AY13" s="54">
        <v>91.93</v>
      </c>
      <c r="AZ13" s="54">
        <v>92.6</v>
      </c>
      <c r="BA13" s="54">
        <v>93.3</v>
      </c>
      <c r="BB13" s="54">
        <v>92.09</v>
      </c>
      <c r="BC13" s="54">
        <v>91.9</v>
      </c>
      <c r="BD13" s="54">
        <v>92.27</v>
      </c>
      <c r="BE13" s="54">
        <v>93.73</v>
      </c>
      <c r="BF13" s="54">
        <v>96.32</v>
      </c>
      <c r="BG13" s="54">
        <v>98.81</v>
      </c>
      <c r="BH13" s="54">
        <v>99.67</v>
      </c>
      <c r="BI13" s="54">
        <v>99.42</v>
      </c>
      <c r="BJ13" s="54">
        <v>99.12</v>
      </c>
      <c r="BK13" s="54">
        <v>98.66</v>
      </c>
    </row>
    <row r="14" spans="1:63" x14ac:dyDescent="0.25">
      <c r="B14" s="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20"/>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63" x14ac:dyDescent="0.25">
      <c r="B15" s="5"/>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1"/>
      <c r="AH15" s="58"/>
      <c r="AI15" s="1"/>
      <c r="AJ15" s="57"/>
      <c r="AK15" s="1"/>
      <c r="AL15" s="57"/>
      <c r="AM15" s="1"/>
      <c r="AN15" s="57"/>
      <c r="AO15" s="1"/>
      <c r="AP15" s="57"/>
      <c r="AQ15" s="1"/>
      <c r="AR15" s="57"/>
      <c r="AS15" s="1"/>
      <c r="AT15" s="57"/>
      <c r="AU15" s="1"/>
      <c r="AV15" s="57"/>
      <c r="AW15" s="1"/>
      <c r="AX15" s="57"/>
      <c r="AY15" s="1"/>
      <c r="AZ15" s="57"/>
      <c r="BA15" s="1"/>
      <c r="BB15" s="57"/>
      <c r="BC15" s="1"/>
      <c r="BD15" s="57"/>
      <c r="BE15" s="1"/>
      <c r="BF15" s="57"/>
      <c r="BG15" s="1"/>
      <c r="BH15" s="57"/>
      <c r="BI15" s="1"/>
      <c r="BJ15" s="57"/>
      <c r="BK15" s="1"/>
    </row>
    <row r="16" spans="1:63" s="27" customFormat="1" x14ac:dyDescent="0.25">
      <c r="A16" s="27" t="s">
        <v>20</v>
      </c>
      <c r="B16" s="27" t="s">
        <v>21</v>
      </c>
      <c r="C16" s="13">
        <v>1990</v>
      </c>
      <c r="D16" s="13">
        <v>1991</v>
      </c>
      <c r="E16" s="13">
        <v>1992</v>
      </c>
      <c r="F16" s="13">
        <v>1993</v>
      </c>
      <c r="G16" s="13">
        <v>1994</v>
      </c>
      <c r="H16" s="13">
        <v>1995</v>
      </c>
      <c r="I16" s="13">
        <v>1996</v>
      </c>
      <c r="J16" s="13">
        <v>1997</v>
      </c>
      <c r="K16" s="13">
        <v>1998</v>
      </c>
      <c r="L16" s="13">
        <v>1999</v>
      </c>
      <c r="M16" s="13">
        <v>2000</v>
      </c>
      <c r="N16" s="13">
        <v>2001</v>
      </c>
      <c r="O16" s="13">
        <v>2002</v>
      </c>
      <c r="P16" s="13">
        <v>2003</v>
      </c>
      <c r="Q16" s="13">
        <v>2004</v>
      </c>
      <c r="R16" s="13">
        <v>2005</v>
      </c>
      <c r="S16" s="13">
        <v>2006</v>
      </c>
      <c r="T16" s="13">
        <v>2007</v>
      </c>
      <c r="U16" s="13">
        <v>2008</v>
      </c>
      <c r="V16" s="13">
        <v>2009</v>
      </c>
      <c r="W16" s="13">
        <v>2010</v>
      </c>
      <c r="X16" s="13">
        <v>2011</v>
      </c>
      <c r="Y16" s="13">
        <v>2012</v>
      </c>
      <c r="Z16" s="13">
        <v>2013</v>
      </c>
      <c r="AA16" s="13">
        <v>2014</v>
      </c>
      <c r="AB16" s="13">
        <v>2015</v>
      </c>
      <c r="AC16" s="13">
        <v>2016</v>
      </c>
      <c r="AD16" s="13">
        <v>2017</v>
      </c>
      <c r="AE16" s="13">
        <v>2018</v>
      </c>
      <c r="AF16" s="13">
        <v>2019</v>
      </c>
      <c r="AG16" s="13">
        <v>2020</v>
      </c>
      <c r="AH16" s="26">
        <v>2021</v>
      </c>
      <c r="AI16" s="13">
        <v>2022</v>
      </c>
      <c r="AJ16" s="13">
        <v>2023</v>
      </c>
      <c r="AK16" s="13">
        <v>2024</v>
      </c>
      <c r="AL16" s="13">
        <v>2025</v>
      </c>
      <c r="AM16" s="13">
        <v>2026</v>
      </c>
      <c r="AN16" s="13">
        <v>2027</v>
      </c>
      <c r="AO16" s="13">
        <v>2028</v>
      </c>
      <c r="AP16" s="13">
        <v>2029</v>
      </c>
      <c r="AQ16" s="13">
        <v>2030</v>
      </c>
      <c r="AR16" s="13">
        <v>2031</v>
      </c>
      <c r="AS16" s="13">
        <v>2032</v>
      </c>
      <c r="AT16" s="13">
        <v>2033</v>
      </c>
      <c r="AU16" s="13">
        <v>2034</v>
      </c>
      <c r="AV16" s="13">
        <v>2035</v>
      </c>
      <c r="AW16" s="13">
        <v>2036</v>
      </c>
      <c r="AX16" s="13">
        <v>2037</v>
      </c>
      <c r="AY16" s="13">
        <v>2038</v>
      </c>
      <c r="AZ16" s="13">
        <v>2039</v>
      </c>
      <c r="BA16" s="13">
        <v>2040</v>
      </c>
      <c r="BB16" s="13">
        <v>2041</v>
      </c>
      <c r="BC16" s="13">
        <v>2042</v>
      </c>
      <c r="BD16" s="13">
        <v>2043</v>
      </c>
      <c r="BE16" s="13">
        <v>2044</v>
      </c>
      <c r="BF16" s="13">
        <v>2045</v>
      </c>
      <c r="BG16" s="13">
        <v>2046</v>
      </c>
      <c r="BH16" s="13">
        <v>2047</v>
      </c>
      <c r="BI16" s="13">
        <v>2048</v>
      </c>
      <c r="BJ16" s="13">
        <v>2049</v>
      </c>
      <c r="BK16" s="13">
        <v>2050</v>
      </c>
    </row>
    <row r="17" spans="1:63" x14ac:dyDescent="0.25">
      <c r="A17" s="2" t="s">
        <v>27</v>
      </c>
      <c r="B17" s="3" t="s">
        <v>23</v>
      </c>
      <c r="C17" s="52">
        <f>SUM(C18:C20)</f>
        <v>8123.4699999999993</v>
      </c>
      <c r="D17" s="52">
        <f t="shared" ref="D17" si="1">SUM(D18:D20)</f>
        <v>8103.15</v>
      </c>
      <c r="E17" s="52">
        <f t="shared" ref="E17" si="2">SUM(E18:E20)</f>
        <v>8465.3799999999992</v>
      </c>
      <c r="F17" s="52">
        <f t="shared" ref="F17" si="3">SUM(F18:F20)</f>
        <v>8917.1099999999988</v>
      </c>
      <c r="G17" s="52">
        <f t="shared" ref="G17" si="4">SUM(G18:G20)</f>
        <v>9577.08</v>
      </c>
      <c r="H17" s="52">
        <f t="shared" ref="H17" si="5">SUM(H18:H20)</f>
        <v>10239.76</v>
      </c>
      <c r="I17" s="52">
        <f t="shared" ref="I17" si="6">SUM(I18:I20)</f>
        <v>10370.209999999999</v>
      </c>
      <c r="J17" s="52">
        <f t="shared" ref="J17" si="7">SUM(J18:J20)</f>
        <v>10595.89</v>
      </c>
      <c r="K17" s="52">
        <f t="shared" ref="K17" si="8">SUM(K18:K20)</f>
        <v>10800.29</v>
      </c>
      <c r="L17" s="52">
        <f t="shared" ref="L17" si="9">SUM(L18:L20)</f>
        <v>11085.25</v>
      </c>
      <c r="M17" s="52">
        <f t="shared" ref="M17" si="10">SUM(M18:M20)</f>
        <v>11635.18</v>
      </c>
      <c r="N17" s="52">
        <f t="shared" ref="N17" si="11">SUM(N18:N20)</f>
        <v>11692.740000000002</v>
      </c>
      <c r="O17" s="52">
        <f t="shared" ref="O17" si="12">SUM(O18:O20)</f>
        <v>12148.08</v>
      </c>
      <c r="P17" s="52">
        <f t="shared" ref="P17" si="13">SUM(P18:P20)</f>
        <v>12682.55</v>
      </c>
      <c r="Q17" s="52">
        <f t="shared" ref="Q17" si="14">SUM(Q18:Q20)</f>
        <v>12975.97</v>
      </c>
      <c r="R17" s="52">
        <f t="shared" ref="R17" si="15">SUM(R18:R20)</f>
        <v>13046.880000000001</v>
      </c>
      <c r="S17" s="52">
        <f t="shared" ref="S17" si="16">SUM(S18:S20)</f>
        <v>13165.76</v>
      </c>
      <c r="T17" s="52">
        <f t="shared" ref="T17" si="17">SUM(T18:T20)</f>
        <v>13268.76</v>
      </c>
      <c r="U17" s="52">
        <f t="shared" ref="U17" si="18">SUM(U18:U20)</f>
        <v>13278.56</v>
      </c>
      <c r="V17" s="52">
        <f t="shared" ref="V17" si="19">SUM(V18:V20)</f>
        <v>13085.960000000001</v>
      </c>
      <c r="W17" s="52">
        <f t="shared" ref="W17" si="20">SUM(W18:W20)</f>
        <v>13334.779999999999</v>
      </c>
      <c r="X17" s="52">
        <f t="shared" ref="X17" si="21">SUM(X18:X20)</f>
        <v>13318.210000000001</v>
      </c>
      <c r="Y17" s="52">
        <f t="shared" ref="Y17" si="22">SUM(Y18:Y20)</f>
        <v>12993.499999999998</v>
      </c>
      <c r="Z17" s="52">
        <f t="shared" ref="Z17" si="23">SUM(Z18:Z20)</f>
        <v>13068.25</v>
      </c>
      <c r="AA17" s="52">
        <f t="shared" ref="AA17" si="24">SUM(AA18:AA20)</f>
        <v>13326.980000000001</v>
      </c>
      <c r="AB17" s="52">
        <f t="shared" ref="AB17" si="25">SUM(AB18:AB20)</f>
        <v>13801.810000000001</v>
      </c>
      <c r="AC17" s="52">
        <f t="shared" ref="AC17" si="26">SUM(AC18:AC20)</f>
        <v>13894.369999999999</v>
      </c>
      <c r="AD17" s="52">
        <f t="shared" ref="AD17" si="27">SUM(AD18:AD20)</f>
        <v>14792.88</v>
      </c>
      <c r="AE17" s="52">
        <f t="shared" ref="AE17" si="28">SUM(AE18:AE20)</f>
        <v>15115.519999999999</v>
      </c>
      <c r="AF17" s="52">
        <f t="shared" ref="AF17" si="29">SUM(AF18:AF20)</f>
        <v>14644.25</v>
      </c>
      <c r="AG17" s="52">
        <f t="shared" ref="AG17" si="30">SUM(AG18:AG20)</f>
        <v>13192.24</v>
      </c>
      <c r="AH17" s="53">
        <f t="shared" ref="AH17" si="31">SUM(AH18:AH20)</f>
        <v>13846.17</v>
      </c>
      <c r="AI17" s="52">
        <f t="shared" ref="AI17" si="32">SUM(AI18:AI20)</f>
        <v>13889.24</v>
      </c>
      <c r="AJ17" s="52">
        <f t="shared" ref="AJ17" si="33">SUM(AJ18:AJ20)</f>
        <v>14120.47</v>
      </c>
      <c r="AK17" s="52">
        <f t="shared" ref="AK17" si="34">SUM(AK18:AK20)</f>
        <v>14133.98</v>
      </c>
      <c r="AL17" s="52">
        <f t="shared" ref="AL17" si="35">SUM(AL18:AL20)</f>
        <v>14114.26</v>
      </c>
      <c r="AM17" s="52">
        <f t="shared" ref="AM17" si="36">SUM(AM18:AM20)</f>
        <v>14055.650000000001</v>
      </c>
      <c r="AN17" s="52">
        <f t="shared" ref="AN17" si="37">SUM(AN18:AN20)</f>
        <v>13974.05</v>
      </c>
      <c r="AO17" s="52">
        <f t="shared" ref="AO17" si="38">SUM(AO18:AO20)</f>
        <v>13868.86</v>
      </c>
      <c r="AP17" s="52">
        <f t="shared" ref="AP17" si="39">SUM(AP18:AP20)</f>
        <v>13766.07</v>
      </c>
      <c r="AQ17" s="52">
        <f t="shared" ref="AQ17" si="40">SUM(AQ18:AQ20)</f>
        <v>13632.989999999998</v>
      </c>
      <c r="AR17" s="52">
        <f t="shared" ref="AR17" si="41">SUM(AR18:AR20)</f>
        <v>13483.090000000002</v>
      </c>
      <c r="AS17" s="52">
        <f t="shared" ref="AS17" si="42">SUM(AS18:AS20)</f>
        <v>13296.300000000001</v>
      </c>
      <c r="AT17" s="52">
        <f t="shared" ref="AT17" si="43">SUM(AT18:AT20)</f>
        <v>13078.220000000001</v>
      </c>
      <c r="AU17" s="52">
        <f t="shared" ref="AU17" si="44">SUM(AU18:AU20)</f>
        <v>12822.99</v>
      </c>
      <c r="AV17" s="52">
        <f t="shared" ref="AV17" si="45">SUM(AV18:AV20)</f>
        <v>12529.670000000002</v>
      </c>
      <c r="AW17" s="52">
        <f t="shared" ref="AW17" si="46">SUM(AW18:AW20)</f>
        <v>12204.390000000001</v>
      </c>
      <c r="AX17" s="52">
        <f t="shared" ref="AX17" si="47">SUM(AX18:AX20)</f>
        <v>11846.61</v>
      </c>
      <c r="AY17" s="52">
        <f t="shared" ref="AY17" si="48">SUM(AY18:AY20)</f>
        <v>11455.179999999998</v>
      </c>
      <c r="AZ17" s="52">
        <f t="shared" ref="AZ17" si="49">SUM(AZ18:AZ20)</f>
        <v>11035.64</v>
      </c>
      <c r="BA17" s="52">
        <f t="shared" ref="BA17" si="50">SUM(BA18:BA20)</f>
        <v>10583.300000000001</v>
      </c>
      <c r="BB17" s="52">
        <f t="shared" ref="BB17" si="51">SUM(BB18:BB20)</f>
        <v>10130.790000000001</v>
      </c>
      <c r="BC17" s="52">
        <f t="shared" ref="BC17" si="52">SUM(BC18:BC20)</f>
        <v>9688.2899999999991</v>
      </c>
      <c r="BD17" s="52">
        <f t="shared" ref="BD17" si="53">SUM(BD18:BD20)</f>
        <v>9261.01</v>
      </c>
      <c r="BE17" s="52">
        <f t="shared" ref="BE17" si="54">SUM(BE18:BE20)</f>
        <v>8858.43</v>
      </c>
      <c r="BF17" s="52">
        <f t="shared" ref="BF17" si="55">SUM(BF18:BF20)</f>
        <v>8476.2199999999993</v>
      </c>
      <c r="BG17" s="52">
        <f t="shared" ref="BG17" si="56">SUM(BG18:BG20)</f>
        <v>8111.18</v>
      </c>
      <c r="BH17" s="52">
        <f t="shared" ref="BH17" si="57">SUM(BH18:BH20)</f>
        <v>7763.3200000000006</v>
      </c>
      <c r="BI17" s="52">
        <f t="shared" ref="BI17" si="58">SUM(BI18:BI20)</f>
        <v>7435.1100000000006</v>
      </c>
      <c r="BJ17" s="52">
        <f t="shared" ref="BJ17" si="59">SUM(BJ18:BJ20)</f>
        <v>7121.77</v>
      </c>
      <c r="BK17" s="52">
        <f t="shared" ref="BK17" si="60">SUM(BK18:BK20)</f>
        <v>6828.7699999999995</v>
      </c>
    </row>
    <row r="18" spans="1:63" ht="18" x14ac:dyDescent="0.35">
      <c r="A18" s="2" t="s">
        <v>27</v>
      </c>
      <c r="B18" s="4" t="s">
        <v>24</v>
      </c>
      <c r="C18" s="54">
        <v>7936.45</v>
      </c>
      <c r="D18" s="54">
        <v>7915.24</v>
      </c>
      <c r="E18" s="54">
        <v>8271.9699999999993</v>
      </c>
      <c r="F18" s="54">
        <v>8720.4</v>
      </c>
      <c r="G18" s="54">
        <v>9373.66</v>
      </c>
      <c r="H18" s="54">
        <v>10029.86</v>
      </c>
      <c r="I18" s="54">
        <v>10161.48</v>
      </c>
      <c r="J18" s="54">
        <v>10383.51</v>
      </c>
      <c r="K18" s="54">
        <v>10587.78</v>
      </c>
      <c r="L18" s="54">
        <v>10868.59</v>
      </c>
      <c r="M18" s="54">
        <v>11410.88</v>
      </c>
      <c r="N18" s="54">
        <v>11473.86</v>
      </c>
      <c r="O18" s="54">
        <v>11925.66</v>
      </c>
      <c r="P18" s="54">
        <v>12453.65</v>
      </c>
      <c r="Q18" s="54">
        <v>12742.48</v>
      </c>
      <c r="R18" s="54">
        <v>12817.9</v>
      </c>
      <c r="S18" s="54">
        <v>12944.51</v>
      </c>
      <c r="T18" s="54">
        <v>13053.26</v>
      </c>
      <c r="U18" s="54">
        <v>13073.8</v>
      </c>
      <c r="V18" s="54">
        <v>12887.11</v>
      </c>
      <c r="W18" s="54">
        <v>13145.48</v>
      </c>
      <c r="X18" s="54">
        <v>13137.15</v>
      </c>
      <c r="Y18" s="54">
        <v>12820.72</v>
      </c>
      <c r="Z18" s="54">
        <v>12899.39</v>
      </c>
      <c r="AA18" s="54">
        <v>13163.62</v>
      </c>
      <c r="AB18" s="54">
        <v>13643.28</v>
      </c>
      <c r="AC18" s="54">
        <v>13739.71</v>
      </c>
      <c r="AD18" s="54">
        <v>14658.42</v>
      </c>
      <c r="AE18" s="54">
        <v>14985.9</v>
      </c>
      <c r="AF18" s="54">
        <v>14517.6</v>
      </c>
      <c r="AG18" s="54">
        <v>13078.68</v>
      </c>
      <c r="AH18" s="55">
        <v>13733.4</v>
      </c>
      <c r="AI18" s="56">
        <v>13776.12</v>
      </c>
      <c r="AJ18" s="54">
        <v>14005.46</v>
      </c>
      <c r="AK18" s="54">
        <v>14018.86</v>
      </c>
      <c r="AL18" s="54">
        <v>13999.31</v>
      </c>
      <c r="AM18" s="54">
        <v>13941.17</v>
      </c>
      <c r="AN18" s="54">
        <v>13860.24</v>
      </c>
      <c r="AO18" s="54">
        <v>13755.9</v>
      </c>
      <c r="AP18" s="54">
        <v>13653.95</v>
      </c>
      <c r="AQ18" s="54">
        <v>13521.96</v>
      </c>
      <c r="AR18" s="54">
        <v>13373.27</v>
      </c>
      <c r="AS18" s="54">
        <v>13188.01</v>
      </c>
      <c r="AT18" s="54">
        <v>12971.7</v>
      </c>
      <c r="AU18" s="54">
        <v>12718.55</v>
      </c>
      <c r="AV18" s="54">
        <v>12427.62</v>
      </c>
      <c r="AW18" s="54">
        <v>12104.99</v>
      </c>
      <c r="AX18" s="54">
        <v>11750.12</v>
      </c>
      <c r="AY18" s="54">
        <v>11361.88</v>
      </c>
      <c r="AZ18" s="54">
        <v>10945.76</v>
      </c>
      <c r="BA18" s="54">
        <v>10497.1</v>
      </c>
      <c r="BB18" s="54">
        <v>10048.280000000001</v>
      </c>
      <c r="BC18" s="54">
        <v>9609.3799999999992</v>
      </c>
      <c r="BD18" s="54">
        <v>9185.58</v>
      </c>
      <c r="BE18" s="54">
        <v>8786.2800000000007</v>
      </c>
      <c r="BF18" s="54">
        <v>8407.18</v>
      </c>
      <c r="BG18" s="54">
        <v>8045.12</v>
      </c>
      <c r="BH18" s="54">
        <v>7700.09</v>
      </c>
      <c r="BI18" s="54">
        <v>7374.55</v>
      </c>
      <c r="BJ18" s="54">
        <v>7063.76</v>
      </c>
      <c r="BK18" s="54">
        <v>6773.15</v>
      </c>
    </row>
    <row r="19" spans="1:63" ht="18" x14ac:dyDescent="0.35">
      <c r="A19" s="2" t="s">
        <v>27</v>
      </c>
      <c r="B19" s="4" t="s">
        <v>25</v>
      </c>
      <c r="C19" s="54">
        <v>88.78</v>
      </c>
      <c r="D19" s="54">
        <v>85.86</v>
      </c>
      <c r="E19" s="54">
        <v>84.01</v>
      </c>
      <c r="F19" s="54">
        <v>81.650000000000006</v>
      </c>
      <c r="G19" s="54">
        <v>80.34</v>
      </c>
      <c r="H19" s="54">
        <v>79.099999999999994</v>
      </c>
      <c r="I19" s="54">
        <v>75.459999999999994</v>
      </c>
      <c r="J19" s="54">
        <v>73.39</v>
      </c>
      <c r="K19" s="54">
        <v>70.33</v>
      </c>
      <c r="L19" s="54">
        <v>67.44</v>
      </c>
      <c r="M19" s="54">
        <v>63.93</v>
      </c>
      <c r="N19" s="54">
        <v>60.95</v>
      </c>
      <c r="O19" s="54">
        <v>59.37</v>
      </c>
      <c r="P19" s="54">
        <v>57.25</v>
      </c>
      <c r="Q19" s="54">
        <v>54.75</v>
      </c>
      <c r="R19" s="54">
        <v>51.62</v>
      </c>
      <c r="S19" s="54">
        <v>48</v>
      </c>
      <c r="T19" s="54">
        <v>45.79</v>
      </c>
      <c r="U19" s="54">
        <v>42.48</v>
      </c>
      <c r="V19" s="54">
        <v>40.43</v>
      </c>
      <c r="W19" s="54">
        <v>38.47</v>
      </c>
      <c r="X19" s="54">
        <v>36.03</v>
      </c>
      <c r="Y19" s="54">
        <v>34.15</v>
      </c>
      <c r="Z19" s="54">
        <v>33.340000000000003</v>
      </c>
      <c r="AA19" s="54">
        <v>32.18</v>
      </c>
      <c r="AB19" s="54">
        <v>31.04</v>
      </c>
      <c r="AC19" s="54">
        <v>29.95</v>
      </c>
      <c r="AD19" s="54">
        <v>25.06</v>
      </c>
      <c r="AE19" s="54">
        <v>23.3</v>
      </c>
      <c r="AF19" s="54">
        <v>21.67</v>
      </c>
      <c r="AG19" s="54">
        <v>19.14</v>
      </c>
      <c r="AH19" s="55">
        <v>18.09</v>
      </c>
      <c r="AI19" s="56">
        <v>18.149999999999999</v>
      </c>
      <c r="AJ19" s="54">
        <v>18.45</v>
      </c>
      <c r="AK19" s="54">
        <v>18.47</v>
      </c>
      <c r="AL19" s="54">
        <v>18.440000000000001</v>
      </c>
      <c r="AM19" s="54">
        <v>18.37</v>
      </c>
      <c r="AN19" s="54">
        <v>18.260000000000002</v>
      </c>
      <c r="AO19" s="54">
        <v>18.12</v>
      </c>
      <c r="AP19" s="54">
        <v>17.989999999999998</v>
      </c>
      <c r="AQ19" s="54">
        <v>17.809999999999999</v>
      </c>
      <c r="AR19" s="54">
        <v>17.62</v>
      </c>
      <c r="AS19" s="54">
        <v>17.37</v>
      </c>
      <c r="AT19" s="54">
        <v>17.09</v>
      </c>
      <c r="AU19" s="54">
        <v>16.760000000000002</v>
      </c>
      <c r="AV19" s="54">
        <v>16.37</v>
      </c>
      <c r="AW19" s="54">
        <v>15.95</v>
      </c>
      <c r="AX19" s="54">
        <v>15.48</v>
      </c>
      <c r="AY19" s="54">
        <v>14.97</v>
      </c>
      <c r="AZ19" s="54">
        <v>14.42</v>
      </c>
      <c r="BA19" s="54">
        <v>13.83</v>
      </c>
      <c r="BB19" s="54">
        <v>13.24</v>
      </c>
      <c r="BC19" s="54">
        <v>12.66</v>
      </c>
      <c r="BD19" s="54">
        <v>12.1</v>
      </c>
      <c r="BE19" s="54">
        <v>11.58</v>
      </c>
      <c r="BF19" s="54">
        <v>11.08</v>
      </c>
      <c r="BG19" s="54">
        <v>10.6</v>
      </c>
      <c r="BH19" s="54">
        <v>10.14</v>
      </c>
      <c r="BI19" s="54">
        <v>9.7200000000000006</v>
      </c>
      <c r="BJ19" s="54">
        <v>9.31</v>
      </c>
      <c r="BK19" s="54">
        <v>8.92</v>
      </c>
    </row>
    <row r="20" spans="1:63" ht="18" x14ac:dyDescent="0.35">
      <c r="A20" s="2" t="s">
        <v>27</v>
      </c>
      <c r="B20" s="4" t="s">
        <v>26</v>
      </c>
      <c r="C20" s="54">
        <v>98.24</v>
      </c>
      <c r="D20" s="54">
        <v>102.05</v>
      </c>
      <c r="E20" s="54">
        <v>109.4</v>
      </c>
      <c r="F20" s="54">
        <v>115.06</v>
      </c>
      <c r="G20" s="54">
        <v>123.08</v>
      </c>
      <c r="H20" s="54">
        <v>130.80000000000001</v>
      </c>
      <c r="I20" s="54">
        <v>133.27000000000001</v>
      </c>
      <c r="J20" s="54">
        <v>138.99</v>
      </c>
      <c r="K20" s="54">
        <v>142.18</v>
      </c>
      <c r="L20" s="54">
        <v>149.22</v>
      </c>
      <c r="M20" s="54">
        <v>160.37</v>
      </c>
      <c r="N20" s="54">
        <v>157.93</v>
      </c>
      <c r="O20" s="54">
        <v>163.05000000000001</v>
      </c>
      <c r="P20" s="54">
        <v>171.65</v>
      </c>
      <c r="Q20" s="54">
        <v>178.74</v>
      </c>
      <c r="R20" s="54">
        <v>177.36</v>
      </c>
      <c r="S20" s="54">
        <v>173.25</v>
      </c>
      <c r="T20" s="54">
        <v>169.71</v>
      </c>
      <c r="U20" s="54">
        <v>162.28</v>
      </c>
      <c r="V20" s="54">
        <v>158.41999999999999</v>
      </c>
      <c r="W20" s="54">
        <v>150.83000000000001</v>
      </c>
      <c r="X20" s="54">
        <v>145.03</v>
      </c>
      <c r="Y20" s="54">
        <v>138.63</v>
      </c>
      <c r="Z20" s="54">
        <v>135.52000000000001</v>
      </c>
      <c r="AA20" s="54">
        <v>131.18</v>
      </c>
      <c r="AB20" s="54">
        <v>127.49</v>
      </c>
      <c r="AC20" s="54">
        <v>124.71</v>
      </c>
      <c r="AD20" s="54">
        <v>109.4</v>
      </c>
      <c r="AE20" s="54">
        <v>106.32</v>
      </c>
      <c r="AF20" s="54">
        <v>104.98</v>
      </c>
      <c r="AG20" s="54">
        <v>94.42</v>
      </c>
      <c r="AH20" s="55">
        <v>94.68</v>
      </c>
      <c r="AI20" s="56">
        <v>94.97</v>
      </c>
      <c r="AJ20" s="54">
        <v>96.56</v>
      </c>
      <c r="AK20" s="54">
        <v>96.65</v>
      </c>
      <c r="AL20" s="54">
        <v>96.51</v>
      </c>
      <c r="AM20" s="54">
        <v>96.11</v>
      </c>
      <c r="AN20" s="54">
        <v>95.55</v>
      </c>
      <c r="AO20" s="54">
        <v>94.84</v>
      </c>
      <c r="AP20" s="54">
        <v>94.13</v>
      </c>
      <c r="AQ20" s="54">
        <v>93.22</v>
      </c>
      <c r="AR20" s="54">
        <v>92.2</v>
      </c>
      <c r="AS20" s="54">
        <v>90.92</v>
      </c>
      <c r="AT20" s="54">
        <v>89.43</v>
      </c>
      <c r="AU20" s="54">
        <v>87.68</v>
      </c>
      <c r="AV20" s="54">
        <v>85.68</v>
      </c>
      <c r="AW20" s="54">
        <v>83.45</v>
      </c>
      <c r="AX20" s="54">
        <v>81.010000000000005</v>
      </c>
      <c r="AY20" s="54">
        <v>78.33</v>
      </c>
      <c r="AZ20" s="54">
        <v>75.459999999999994</v>
      </c>
      <c r="BA20" s="54">
        <v>72.37</v>
      </c>
      <c r="BB20" s="54">
        <v>69.27</v>
      </c>
      <c r="BC20" s="54">
        <v>66.25</v>
      </c>
      <c r="BD20" s="54">
        <v>63.33</v>
      </c>
      <c r="BE20" s="54">
        <v>60.57</v>
      </c>
      <c r="BF20" s="54">
        <v>57.96</v>
      </c>
      <c r="BG20" s="54">
        <v>55.46</v>
      </c>
      <c r="BH20" s="54">
        <v>53.09</v>
      </c>
      <c r="BI20" s="54">
        <v>50.84</v>
      </c>
      <c r="BJ20" s="54">
        <v>48.7</v>
      </c>
      <c r="BK20" s="54">
        <v>46.7</v>
      </c>
    </row>
    <row r="21" spans="1:63" x14ac:dyDescent="0.2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20"/>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row>
    <row r="22" spans="1:63" x14ac:dyDescent="0.2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20"/>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63" s="14" customFormat="1" x14ac:dyDescent="0.25">
      <c r="A23" s="28" t="s">
        <v>20</v>
      </c>
      <c r="B23" s="27" t="s">
        <v>21</v>
      </c>
      <c r="C23" s="13">
        <v>1990</v>
      </c>
      <c r="D23" s="13">
        <v>1991</v>
      </c>
      <c r="E23" s="13">
        <v>1992</v>
      </c>
      <c r="F23" s="13">
        <v>1993</v>
      </c>
      <c r="G23" s="13">
        <v>1994</v>
      </c>
      <c r="H23" s="13">
        <v>1995</v>
      </c>
      <c r="I23" s="13">
        <v>1996</v>
      </c>
      <c r="J23" s="13">
        <v>1997</v>
      </c>
      <c r="K23" s="13">
        <v>1998</v>
      </c>
      <c r="L23" s="13">
        <v>1999</v>
      </c>
      <c r="M23" s="13">
        <v>2000</v>
      </c>
      <c r="N23" s="13">
        <v>2001</v>
      </c>
      <c r="O23" s="13">
        <v>2002</v>
      </c>
      <c r="P23" s="13">
        <v>2003</v>
      </c>
      <c r="Q23" s="13">
        <v>2004</v>
      </c>
      <c r="R23" s="13">
        <v>2005</v>
      </c>
      <c r="S23" s="13">
        <v>2006</v>
      </c>
      <c r="T23" s="13">
        <v>2007</v>
      </c>
      <c r="U23" s="13">
        <v>2008</v>
      </c>
      <c r="V23" s="13">
        <v>2009</v>
      </c>
      <c r="W23" s="13">
        <v>2010</v>
      </c>
      <c r="X23" s="13">
        <v>2011</v>
      </c>
      <c r="Y23" s="13">
        <v>2012</v>
      </c>
      <c r="Z23" s="13">
        <v>2013</v>
      </c>
      <c r="AA23" s="13">
        <v>2014</v>
      </c>
      <c r="AB23" s="13">
        <v>2015</v>
      </c>
      <c r="AC23" s="13">
        <v>2016</v>
      </c>
      <c r="AD23" s="12">
        <v>2017</v>
      </c>
      <c r="AE23" s="12">
        <v>2018</v>
      </c>
      <c r="AF23" s="12">
        <v>2019</v>
      </c>
      <c r="AG23" s="12">
        <v>2020</v>
      </c>
      <c r="AH23" s="19">
        <v>2021</v>
      </c>
      <c r="AI23" s="12">
        <v>2022</v>
      </c>
      <c r="AJ23" s="12">
        <v>2023</v>
      </c>
      <c r="AK23" s="12">
        <v>2024</v>
      </c>
      <c r="AL23" s="12">
        <v>2025</v>
      </c>
      <c r="AM23" s="12">
        <v>2026</v>
      </c>
      <c r="AN23" s="12">
        <v>2027</v>
      </c>
      <c r="AO23" s="12">
        <v>2028</v>
      </c>
      <c r="AP23" s="12">
        <v>2029</v>
      </c>
      <c r="AQ23" s="12">
        <v>2030</v>
      </c>
      <c r="AR23" s="12">
        <v>2031</v>
      </c>
      <c r="AS23" s="12">
        <v>2032</v>
      </c>
      <c r="AT23" s="12">
        <v>2033</v>
      </c>
      <c r="AU23" s="12">
        <v>2034</v>
      </c>
      <c r="AV23" s="12">
        <v>2035</v>
      </c>
      <c r="AW23" s="12">
        <v>2036</v>
      </c>
      <c r="AX23" s="12">
        <v>2037</v>
      </c>
      <c r="AY23" s="12">
        <v>2038</v>
      </c>
      <c r="AZ23" s="12">
        <v>2039</v>
      </c>
      <c r="BA23" s="12">
        <v>2040</v>
      </c>
      <c r="BB23" s="12">
        <v>2041</v>
      </c>
      <c r="BC23" s="12">
        <v>2042</v>
      </c>
      <c r="BD23" s="12">
        <v>2043</v>
      </c>
      <c r="BE23" s="12">
        <v>2044</v>
      </c>
      <c r="BF23" s="12">
        <v>2045</v>
      </c>
      <c r="BG23" s="12">
        <v>2046</v>
      </c>
      <c r="BH23" s="12">
        <v>2047</v>
      </c>
      <c r="BI23" s="12">
        <v>2048</v>
      </c>
      <c r="BJ23" s="12">
        <v>2049</v>
      </c>
      <c r="BK23" s="12">
        <v>2050</v>
      </c>
    </row>
    <row r="24" spans="1:63" x14ac:dyDescent="0.25">
      <c r="A24" s="4" t="s">
        <v>28</v>
      </c>
      <c r="B24" s="3" t="s">
        <v>23</v>
      </c>
      <c r="C24" s="52">
        <f>SUM(C25:C27)</f>
        <v>36052.92</v>
      </c>
      <c r="D24" s="52">
        <f t="shared" ref="D24" si="61">SUM(D25:D27)</f>
        <v>36305.599999999999</v>
      </c>
      <c r="E24" s="52">
        <f t="shared" ref="E24" si="62">SUM(E25:E27)</f>
        <v>35802.46</v>
      </c>
      <c r="F24" s="52">
        <f t="shared" ref="F24" si="63">SUM(F25:F27)</f>
        <v>36186.239999999998</v>
      </c>
      <c r="G24" s="52">
        <f t="shared" ref="G24" si="64">SUM(G25:G27)</f>
        <v>37363.370000000003</v>
      </c>
      <c r="H24" s="52">
        <f t="shared" ref="H24" si="65">SUM(H25:H27)</f>
        <v>37941.46</v>
      </c>
      <c r="I24" s="52">
        <f t="shared" ref="I24" si="66">SUM(I25:I27)</f>
        <v>38290.49</v>
      </c>
      <c r="J24" s="52">
        <f t="shared" ref="J24" si="67">SUM(J25:J27)</f>
        <v>39201.39</v>
      </c>
      <c r="K24" s="52">
        <f t="shared" ref="K24" si="68">SUM(K25:K27)</f>
        <v>38545.64</v>
      </c>
      <c r="L24" s="52">
        <f t="shared" ref="L24" si="69">SUM(L25:L27)</f>
        <v>38790.620000000003</v>
      </c>
      <c r="M24" s="52">
        <f t="shared" ref="M24" si="70">SUM(M25:M27)</f>
        <v>39947.78</v>
      </c>
      <c r="N24" s="52">
        <f t="shared" ref="N24" si="71">SUM(N25:N27)</f>
        <v>40715.159999999996</v>
      </c>
      <c r="O24" s="52">
        <f t="shared" ref="O24" si="72">SUM(O25:O27)</f>
        <v>40561.56</v>
      </c>
      <c r="P24" s="52">
        <f t="shared" ref="P24" si="73">SUM(P25:P27)</f>
        <v>41154.449999999997</v>
      </c>
      <c r="Q24" s="52">
        <f t="shared" ref="Q24" si="74">SUM(Q25:Q27)</f>
        <v>41258.270000000004</v>
      </c>
      <c r="R24" s="52">
        <f t="shared" ref="R24" si="75">SUM(R25:R27)</f>
        <v>41664.339999999997</v>
      </c>
      <c r="S24" s="52">
        <f t="shared" ref="S24" si="76">SUM(S25:S27)</f>
        <v>41438.29</v>
      </c>
      <c r="T24" s="52">
        <f t="shared" ref="T24" si="77">SUM(T25:T27)</f>
        <v>40496.509999999995</v>
      </c>
      <c r="U24" s="52">
        <f t="shared" ref="U24" si="78">SUM(U25:U27)</f>
        <v>39092.180000000008</v>
      </c>
      <c r="V24" s="52">
        <f t="shared" ref="V24" si="79">SUM(V25:V27)</f>
        <v>39232.319999999992</v>
      </c>
      <c r="W24" s="52">
        <f t="shared" ref="W24" si="80">SUM(W25:W27)</f>
        <v>39461.519999999997</v>
      </c>
      <c r="X24" s="52">
        <f t="shared" ref="X24" si="81">SUM(X25:X27)</f>
        <v>40065.619999999995</v>
      </c>
      <c r="Y24" s="52">
        <f t="shared" ref="Y24" si="82">SUM(Y25:Y27)</f>
        <v>40813.06</v>
      </c>
      <c r="Z24" s="52">
        <f t="shared" ref="Z24" si="83">SUM(Z25:Z27)</f>
        <v>40997.43</v>
      </c>
      <c r="AA24" s="52">
        <f t="shared" ref="AA24" si="84">SUM(AA25:AA27)</f>
        <v>41575.790000000008</v>
      </c>
      <c r="AB24" s="52">
        <f t="shared" ref="AB24" si="85">SUM(AB25:AB27)</f>
        <v>41042.85</v>
      </c>
      <c r="AC24" s="52">
        <f t="shared" ref="AC24" si="86">SUM(AC25:AC27)</f>
        <v>40576.680000000008</v>
      </c>
      <c r="AD24" s="52">
        <f t="shared" ref="AD24" si="87">SUM(AD25:AD27)</f>
        <v>40737.299999999996</v>
      </c>
      <c r="AE24" s="52">
        <f t="shared" ref="AE24" si="88">SUM(AE25:AE27)</f>
        <v>41064.229999999996</v>
      </c>
      <c r="AF24" s="52">
        <f t="shared" ref="AF24" si="89">SUM(AF25:AF27)</f>
        <v>41144.25</v>
      </c>
      <c r="AG24" s="52">
        <f t="shared" ref="AG24" si="90">SUM(AG25:AG27)</f>
        <v>41083.01</v>
      </c>
      <c r="AH24" s="53">
        <f t="shared" ref="AH24" si="91">SUM(AH25:AH27)</f>
        <v>40497.57</v>
      </c>
      <c r="AI24" s="52">
        <f t="shared" ref="AI24" si="92">SUM(AI25:AI27)</f>
        <v>39938.53</v>
      </c>
      <c r="AJ24" s="52">
        <f t="shared" ref="AJ24" si="93">SUM(AJ25:AJ27)</f>
        <v>39519.47</v>
      </c>
      <c r="AK24" s="52">
        <f t="shared" ref="AK24" si="94">SUM(AK25:AK27)</f>
        <v>38899.699999999997</v>
      </c>
      <c r="AL24" s="52">
        <f t="shared" ref="AL24" si="95">SUM(AL25:AL27)</f>
        <v>38417.25</v>
      </c>
      <c r="AM24" s="52">
        <f t="shared" ref="AM24" si="96">SUM(AM25:AM27)</f>
        <v>38100.959999999999</v>
      </c>
      <c r="AN24" s="52">
        <f t="shared" ref="AN24" si="97">SUM(AN25:AN27)</f>
        <v>37855.03</v>
      </c>
      <c r="AO24" s="52">
        <f t="shared" ref="AO24" si="98">SUM(AO25:AO27)</f>
        <v>37617.120000000003</v>
      </c>
      <c r="AP24" s="52">
        <f t="shared" ref="AP24" si="99">SUM(AP25:AP27)</f>
        <v>37382.850000000006</v>
      </c>
      <c r="AQ24" s="52">
        <f t="shared" ref="AQ24" si="100">SUM(AQ25:AQ27)</f>
        <v>37160.58</v>
      </c>
      <c r="AR24" s="52">
        <f t="shared" ref="AR24" si="101">SUM(AR25:AR27)</f>
        <v>36934.6</v>
      </c>
      <c r="AS24" s="52">
        <f t="shared" ref="AS24" si="102">SUM(AS25:AS27)</f>
        <v>36718.620000000003</v>
      </c>
      <c r="AT24" s="52">
        <f t="shared" ref="AT24" si="103">SUM(AT25:AT27)</f>
        <v>36522.68</v>
      </c>
      <c r="AU24" s="52">
        <f t="shared" ref="AU24" si="104">SUM(AU25:AU27)</f>
        <v>36417.74</v>
      </c>
      <c r="AV24" s="52">
        <f t="shared" ref="AV24" si="105">SUM(AV25:AV27)</f>
        <v>36364.370000000003</v>
      </c>
      <c r="AW24" s="52">
        <f t="shared" ref="AW24" si="106">SUM(AW25:AW27)</f>
        <v>36321.25</v>
      </c>
      <c r="AX24" s="52">
        <f t="shared" ref="AX24" si="107">SUM(AX25:AX27)</f>
        <v>36291.01</v>
      </c>
      <c r="AY24" s="52">
        <f t="shared" ref="AY24" si="108">SUM(AY25:AY27)</f>
        <v>36265.57</v>
      </c>
      <c r="AZ24" s="52">
        <f t="shared" ref="AZ24" si="109">SUM(AZ25:AZ27)</f>
        <v>36237.19</v>
      </c>
      <c r="BA24" s="52">
        <f t="shared" ref="BA24" si="110">SUM(BA25:BA27)</f>
        <v>36208.83</v>
      </c>
      <c r="BB24" s="52">
        <f t="shared" ref="BB24" si="111">SUM(BB25:BB27)</f>
        <v>36180.39</v>
      </c>
      <c r="BC24" s="52">
        <f t="shared" ref="BC24" si="112">SUM(BC25:BC27)</f>
        <v>36155.599999999999</v>
      </c>
      <c r="BD24" s="52">
        <f t="shared" ref="BD24" si="113">SUM(BD25:BD27)</f>
        <v>36128.519999999997</v>
      </c>
      <c r="BE24" s="52">
        <f t="shared" ref="BE24" si="114">SUM(BE25:BE27)</f>
        <v>36102.19</v>
      </c>
      <c r="BF24" s="52">
        <f t="shared" ref="BF24" si="115">SUM(BF25:BF27)</f>
        <v>36074.589999999997</v>
      </c>
      <c r="BG24" s="52">
        <f t="shared" ref="BG24" si="116">SUM(BG25:BG27)</f>
        <v>36047.42</v>
      </c>
      <c r="BH24" s="52">
        <f t="shared" ref="BH24" si="117">SUM(BH25:BH27)</f>
        <v>36020.92</v>
      </c>
      <c r="BI24" s="52">
        <f t="shared" ref="BI24" si="118">SUM(BI25:BI27)</f>
        <v>35993.4</v>
      </c>
      <c r="BJ24" s="52">
        <f t="shared" ref="BJ24" si="119">SUM(BJ25:BJ27)</f>
        <v>35966.71</v>
      </c>
      <c r="BK24" s="52">
        <f t="shared" ref="BK24" si="120">SUM(BK25:BK27)</f>
        <v>35934.76</v>
      </c>
    </row>
    <row r="25" spans="1:63" ht="18" x14ac:dyDescent="0.35">
      <c r="A25" s="4" t="s">
        <v>28</v>
      </c>
      <c r="B25" s="4" t="s">
        <v>24</v>
      </c>
      <c r="C25" s="54">
        <v>335.68</v>
      </c>
      <c r="D25" s="54">
        <v>371.91</v>
      </c>
      <c r="E25" s="54">
        <v>394.77</v>
      </c>
      <c r="F25" s="54">
        <v>442.64</v>
      </c>
      <c r="G25" s="54">
        <v>500.41</v>
      </c>
      <c r="H25" s="54">
        <v>582.38</v>
      </c>
      <c r="I25" s="54">
        <v>541.38</v>
      </c>
      <c r="J25" s="54">
        <v>568.01</v>
      </c>
      <c r="K25" s="54">
        <v>644.78</v>
      </c>
      <c r="L25" s="54">
        <v>743.18</v>
      </c>
      <c r="M25" s="54">
        <v>790.78</v>
      </c>
      <c r="N25" s="54">
        <v>901.75</v>
      </c>
      <c r="O25" s="54">
        <v>1033.9000000000001</v>
      </c>
      <c r="P25" s="54">
        <v>1001.73</v>
      </c>
      <c r="Q25" s="54">
        <v>1006.91</v>
      </c>
      <c r="R25" s="54">
        <v>1064.0999999999999</v>
      </c>
      <c r="S25" s="54">
        <v>929.82</v>
      </c>
      <c r="T25" s="54">
        <v>995.82</v>
      </c>
      <c r="U25" s="54">
        <v>942.64</v>
      </c>
      <c r="V25" s="54">
        <v>965.77</v>
      </c>
      <c r="W25" s="54">
        <v>961.2</v>
      </c>
      <c r="X25" s="54">
        <v>1019.71</v>
      </c>
      <c r="Y25" s="54">
        <v>1056.78</v>
      </c>
      <c r="Z25" s="54">
        <v>965.93</v>
      </c>
      <c r="AA25" s="54">
        <v>998.76</v>
      </c>
      <c r="AB25" s="54">
        <v>1050.24</v>
      </c>
      <c r="AC25" s="54">
        <v>998.15</v>
      </c>
      <c r="AD25" s="54">
        <v>967.09</v>
      </c>
      <c r="AE25" s="54">
        <v>1016.54</v>
      </c>
      <c r="AF25" s="54">
        <v>1020.5</v>
      </c>
      <c r="AG25" s="54">
        <v>951.51</v>
      </c>
      <c r="AH25" s="55">
        <v>908.82</v>
      </c>
      <c r="AI25" s="56">
        <v>868.97</v>
      </c>
      <c r="AJ25" s="54">
        <v>907.23</v>
      </c>
      <c r="AK25" s="54">
        <v>905.16</v>
      </c>
      <c r="AL25" s="54">
        <v>903.27</v>
      </c>
      <c r="AM25" s="54">
        <v>897.25</v>
      </c>
      <c r="AN25" s="54">
        <v>891.46</v>
      </c>
      <c r="AO25" s="54">
        <v>885.39</v>
      </c>
      <c r="AP25" s="54">
        <v>879.24</v>
      </c>
      <c r="AQ25" s="54">
        <v>873.09</v>
      </c>
      <c r="AR25" s="54">
        <v>866.87</v>
      </c>
      <c r="AS25" s="54">
        <v>860.69</v>
      </c>
      <c r="AT25" s="54">
        <v>854.55</v>
      </c>
      <c r="AU25" s="54">
        <v>848.35</v>
      </c>
      <c r="AV25" s="54">
        <v>842.21</v>
      </c>
      <c r="AW25" s="54">
        <v>841.48</v>
      </c>
      <c r="AX25" s="54">
        <v>840.69</v>
      </c>
      <c r="AY25" s="54">
        <v>839.91</v>
      </c>
      <c r="AZ25" s="54">
        <v>839.15</v>
      </c>
      <c r="BA25" s="54">
        <v>838.44</v>
      </c>
      <c r="BB25" s="54">
        <v>837.69</v>
      </c>
      <c r="BC25" s="54">
        <v>836.93</v>
      </c>
      <c r="BD25" s="54">
        <v>836.17</v>
      </c>
      <c r="BE25" s="54">
        <v>835.49</v>
      </c>
      <c r="BF25" s="54">
        <v>834.72</v>
      </c>
      <c r="BG25" s="54">
        <v>833.93</v>
      </c>
      <c r="BH25" s="54">
        <v>833.23</v>
      </c>
      <c r="BI25" s="54">
        <v>832.49</v>
      </c>
      <c r="BJ25" s="54">
        <v>831.7</v>
      </c>
      <c r="BK25" s="54">
        <v>830.95</v>
      </c>
    </row>
    <row r="26" spans="1:63" ht="18" x14ac:dyDescent="0.35">
      <c r="A26" s="4" t="s">
        <v>28</v>
      </c>
      <c r="B26" s="4" t="s">
        <v>25</v>
      </c>
      <c r="C26" s="54">
        <v>31029.68</v>
      </c>
      <c r="D26" s="54">
        <v>31179.07</v>
      </c>
      <c r="E26" s="54">
        <v>30640.11</v>
      </c>
      <c r="F26" s="54">
        <v>30782</v>
      </c>
      <c r="G26" s="54">
        <v>31720.63</v>
      </c>
      <c r="H26" s="54">
        <v>32016.67</v>
      </c>
      <c r="I26" s="54">
        <v>32333.83</v>
      </c>
      <c r="J26" s="54">
        <v>33156.93</v>
      </c>
      <c r="K26" s="54">
        <v>32481.37</v>
      </c>
      <c r="L26" s="54">
        <v>32606.5</v>
      </c>
      <c r="M26" s="54">
        <v>33474.9</v>
      </c>
      <c r="N26" s="54">
        <v>33823.35</v>
      </c>
      <c r="O26" s="54">
        <v>33479</v>
      </c>
      <c r="P26" s="54">
        <v>33899.879999999997</v>
      </c>
      <c r="Q26" s="54">
        <v>33908.949999999997</v>
      </c>
      <c r="R26" s="54">
        <v>34211.9</v>
      </c>
      <c r="S26" s="54">
        <v>34330.910000000003</v>
      </c>
      <c r="T26" s="54">
        <v>33462.35</v>
      </c>
      <c r="U26" s="54">
        <v>32133.02</v>
      </c>
      <c r="V26" s="54">
        <v>32253.96</v>
      </c>
      <c r="W26" s="54">
        <v>32356.43</v>
      </c>
      <c r="X26" s="54">
        <v>32777.06</v>
      </c>
      <c r="Y26" s="54">
        <v>33430.129999999997</v>
      </c>
      <c r="Z26" s="54">
        <v>33679.39</v>
      </c>
      <c r="AA26" s="54">
        <v>33985.870000000003</v>
      </c>
      <c r="AB26" s="54">
        <v>33468.44</v>
      </c>
      <c r="AC26" s="54">
        <v>33028.69</v>
      </c>
      <c r="AD26" s="54">
        <v>33159.32</v>
      </c>
      <c r="AE26" s="54">
        <v>33345.96</v>
      </c>
      <c r="AF26" s="54">
        <v>33413.58</v>
      </c>
      <c r="AG26" s="54">
        <v>33324.5</v>
      </c>
      <c r="AH26" s="55">
        <v>32983.64</v>
      </c>
      <c r="AI26" s="56">
        <v>32567.96</v>
      </c>
      <c r="AJ26" s="54">
        <v>32073.62</v>
      </c>
      <c r="AK26" s="54">
        <v>31530.19</v>
      </c>
      <c r="AL26" s="54">
        <v>31105.63</v>
      </c>
      <c r="AM26" s="54">
        <v>30843.21</v>
      </c>
      <c r="AN26" s="54">
        <v>30641.66</v>
      </c>
      <c r="AO26" s="54">
        <v>30448.09</v>
      </c>
      <c r="AP26" s="54">
        <v>30257.52</v>
      </c>
      <c r="AQ26" s="54">
        <v>30080.06</v>
      </c>
      <c r="AR26" s="54">
        <v>29894.97</v>
      </c>
      <c r="AS26" s="54">
        <v>29719.08</v>
      </c>
      <c r="AT26" s="54">
        <v>29562.76</v>
      </c>
      <c r="AU26" s="54">
        <v>29486.78</v>
      </c>
      <c r="AV26" s="54">
        <v>29456.58</v>
      </c>
      <c r="AW26" s="54">
        <v>29416.32</v>
      </c>
      <c r="AX26" s="54">
        <v>29389.77</v>
      </c>
      <c r="AY26" s="54">
        <v>29367.78</v>
      </c>
      <c r="AZ26" s="54">
        <v>29343.21</v>
      </c>
      <c r="BA26" s="54">
        <v>29318.66</v>
      </c>
      <c r="BB26" s="54">
        <v>29294.46</v>
      </c>
      <c r="BC26" s="54">
        <v>29273.73</v>
      </c>
      <c r="BD26" s="54">
        <v>29251.1</v>
      </c>
      <c r="BE26" s="54">
        <v>29228.89</v>
      </c>
      <c r="BF26" s="54">
        <v>29206.19</v>
      </c>
      <c r="BG26" s="54">
        <v>29183.98</v>
      </c>
      <c r="BH26" s="54">
        <v>29161.79</v>
      </c>
      <c r="BI26" s="54">
        <v>29139.1</v>
      </c>
      <c r="BJ26" s="54">
        <v>29117.75</v>
      </c>
      <c r="BK26" s="54">
        <v>29091.78</v>
      </c>
    </row>
    <row r="27" spans="1:63" ht="18" x14ac:dyDescent="0.35">
      <c r="A27" s="4" t="s">
        <v>28</v>
      </c>
      <c r="B27" s="4" t="s">
        <v>26</v>
      </c>
      <c r="C27" s="54">
        <v>4687.5600000000004</v>
      </c>
      <c r="D27" s="54">
        <v>4754.62</v>
      </c>
      <c r="E27" s="54">
        <v>4767.58</v>
      </c>
      <c r="F27" s="54">
        <v>4961.6000000000004</v>
      </c>
      <c r="G27" s="54">
        <v>5142.33</v>
      </c>
      <c r="H27" s="54">
        <v>5342.41</v>
      </c>
      <c r="I27" s="54">
        <v>5415.28</v>
      </c>
      <c r="J27" s="54">
        <v>5476.45</v>
      </c>
      <c r="K27" s="54">
        <v>5419.49</v>
      </c>
      <c r="L27" s="54">
        <v>5440.94</v>
      </c>
      <c r="M27" s="54">
        <v>5682.1</v>
      </c>
      <c r="N27" s="54">
        <v>5990.06</v>
      </c>
      <c r="O27" s="54">
        <v>6048.66</v>
      </c>
      <c r="P27" s="54">
        <v>6252.84</v>
      </c>
      <c r="Q27" s="54">
        <v>6342.41</v>
      </c>
      <c r="R27" s="54">
        <v>6388.34</v>
      </c>
      <c r="S27" s="54">
        <v>6177.56</v>
      </c>
      <c r="T27" s="54">
        <v>6038.34</v>
      </c>
      <c r="U27" s="54">
        <v>6016.52</v>
      </c>
      <c r="V27" s="54">
        <v>6012.59</v>
      </c>
      <c r="W27" s="54">
        <v>6143.89</v>
      </c>
      <c r="X27" s="54">
        <v>6268.85</v>
      </c>
      <c r="Y27" s="54">
        <v>6326.15</v>
      </c>
      <c r="Z27" s="54">
        <v>6352.11</v>
      </c>
      <c r="AA27" s="54">
        <v>6591.16</v>
      </c>
      <c r="AB27" s="54">
        <v>6524.17</v>
      </c>
      <c r="AC27" s="54">
        <v>6549.84</v>
      </c>
      <c r="AD27" s="54">
        <v>6610.89</v>
      </c>
      <c r="AE27" s="54">
        <v>6701.73</v>
      </c>
      <c r="AF27" s="54">
        <v>6710.17</v>
      </c>
      <c r="AG27" s="54">
        <v>6807</v>
      </c>
      <c r="AH27" s="55">
        <v>6605.11</v>
      </c>
      <c r="AI27" s="56">
        <v>6501.6</v>
      </c>
      <c r="AJ27" s="54">
        <v>6538.62</v>
      </c>
      <c r="AK27" s="54">
        <v>6464.35</v>
      </c>
      <c r="AL27" s="54">
        <v>6408.35</v>
      </c>
      <c r="AM27" s="54">
        <v>6360.5</v>
      </c>
      <c r="AN27" s="54">
        <v>6321.91</v>
      </c>
      <c r="AO27" s="54">
        <v>6283.64</v>
      </c>
      <c r="AP27" s="54">
        <v>6246.09</v>
      </c>
      <c r="AQ27" s="54">
        <v>6207.43</v>
      </c>
      <c r="AR27" s="54">
        <v>6172.76</v>
      </c>
      <c r="AS27" s="54">
        <v>6138.85</v>
      </c>
      <c r="AT27" s="54">
        <v>6105.37</v>
      </c>
      <c r="AU27" s="54">
        <v>6082.61</v>
      </c>
      <c r="AV27" s="54">
        <v>6065.58</v>
      </c>
      <c r="AW27" s="54">
        <v>6063.45</v>
      </c>
      <c r="AX27" s="54">
        <v>6060.55</v>
      </c>
      <c r="AY27" s="54">
        <v>6057.88</v>
      </c>
      <c r="AZ27" s="54">
        <v>6054.83</v>
      </c>
      <c r="BA27" s="54">
        <v>6051.73</v>
      </c>
      <c r="BB27" s="54">
        <v>6048.24</v>
      </c>
      <c r="BC27" s="54">
        <v>6044.94</v>
      </c>
      <c r="BD27" s="54">
        <v>6041.25</v>
      </c>
      <c r="BE27" s="54">
        <v>6037.81</v>
      </c>
      <c r="BF27" s="54">
        <v>6033.68</v>
      </c>
      <c r="BG27" s="54">
        <v>6029.51</v>
      </c>
      <c r="BH27" s="54">
        <v>6025.9</v>
      </c>
      <c r="BI27" s="54">
        <v>6021.81</v>
      </c>
      <c r="BJ27" s="54">
        <v>6017.26</v>
      </c>
      <c r="BK27" s="54">
        <v>6012.03</v>
      </c>
    </row>
    <row r="28" spans="1:63" x14ac:dyDescent="0.2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20"/>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row>
    <row r="29" spans="1:63" x14ac:dyDescent="0.2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20"/>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row>
    <row r="30" spans="1:63" s="14" customFormat="1" x14ac:dyDescent="0.25">
      <c r="A30" s="28" t="s">
        <v>20</v>
      </c>
      <c r="B30" s="27" t="s">
        <v>21</v>
      </c>
      <c r="C30" s="12">
        <v>1990</v>
      </c>
      <c r="D30" s="12">
        <v>1991</v>
      </c>
      <c r="E30" s="12">
        <v>1992</v>
      </c>
      <c r="F30" s="12">
        <v>1993</v>
      </c>
      <c r="G30" s="12">
        <v>1994</v>
      </c>
      <c r="H30" s="12">
        <v>1995</v>
      </c>
      <c r="I30" s="12">
        <v>1996</v>
      </c>
      <c r="J30" s="12">
        <v>1997</v>
      </c>
      <c r="K30" s="12">
        <v>1998</v>
      </c>
      <c r="L30" s="12">
        <v>1999</v>
      </c>
      <c r="M30" s="12">
        <v>2000</v>
      </c>
      <c r="N30" s="12">
        <v>2001</v>
      </c>
      <c r="O30" s="12">
        <v>2002</v>
      </c>
      <c r="P30" s="12">
        <v>2003</v>
      </c>
      <c r="Q30" s="12">
        <v>2004</v>
      </c>
      <c r="R30" s="12">
        <v>2005</v>
      </c>
      <c r="S30" s="12">
        <v>2006</v>
      </c>
      <c r="T30" s="12">
        <v>2007</v>
      </c>
      <c r="U30" s="12">
        <v>2008</v>
      </c>
      <c r="V30" s="12">
        <v>2009</v>
      </c>
      <c r="W30" s="12">
        <v>2010</v>
      </c>
      <c r="X30" s="12">
        <v>2011</v>
      </c>
      <c r="Y30" s="12">
        <v>2012</v>
      </c>
      <c r="Z30" s="12">
        <v>2013</v>
      </c>
      <c r="AA30" s="12">
        <v>2014</v>
      </c>
      <c r="AB30" s="12">
        <v>2015</v>
      </c>
      <c r="AC30" s="12">
        <v>2016</v>
      </c>
      <c r="AD30" s="12">
        <v>2017</v>
      </c>
      <c r="AE30" s="12">
        <v>2018</v>
      </c>
      <c r="AF30" s="12">
        <v>2019</v>
      </c>
      <c r="AG30" s="12">
        <v>2020</v>
      </c>
      <c r="AH30" s="19">
        <v>2021</v>
      </c>
      <c r="AI30" s="12">
        <v>2022</v>
      </c>
      <c r="AJ30" s="12">
        <v>2023</v>
      </c>
      <c r="AK30" s="12">
        <v>2024</v>
      </c>
      <c r="AL30" s="12">
        <v>2025</v>
      </c>
      <c r="AM30" s="12">
        <v>2026</v>
      </c>
      <c r="AN30" s="12">
        <v>2027</v>
      </c>
      <c r="AO30" s="12">
        <v>2028</v>
      </c>
      <c r="AP30" s="12">
        <v>2029</v>
      </c>
      <c r="AQ30" s="12">
        <v>2030</v>
      </c>
      <c r="AR30" s="12">
        <v>2031</v>
      </c>
      <c r="AS30" s="12">
        <v>2032</v>
      </c>
      <c r="AT30" s="12">
        <v>2033</v>
      </c>
      <c r="AU30" s="12">
        <v>2034</v>
      </c>
      <c r="AV30" s="12">
        <v>2035</v>
      </c>
      <c r="AW30" s="12">
        <v>2036</v>
      </c>
      <c r="AX30" s="12">
        <v>2037</v>
      </c>
      <c r="AY30" s="12">
        <v>2038</v>
      </c>
      <c r="AZ30" s="12">
        <v>2039</v>
      </c>
      <c r="BA30" s="12">
        <v>2040</v>
      </c>
      <c r="BB30" s="12">
        <v>2041</v>
      </c>
      <c r="BC30" s="12">
        <v>2042</v>
      </c>
      <c r="BD30" s="12">
        <v>2043</v>
      </c>
      <c r="BE30" s="12">
        <v>2044</v>
      </c>
      <c r="BF30" s="12">
        <v>2045</v>
      </c>
      <c r="BG30" s="12">
        <v>2046</v>
      </c>
      <c r="BH30" s="12">
        <v>2047</v>
      </c>
      <c r="BI30" s="12">
        <v>2048</v>
      </c>
      <c r="BJ30" s="12">
        <v>2049</v>
      </c>
      <c r="BK30" s="12">
        <v>2050</v>
      </c>
    </row>
    <row r="31" spans="1:63" x14ac:dyDescent="0.25">
      <c r="A31" s="4" t="s">
        <v>29</v>
      </c>
      <c r="B31" s="3" t="s">
        <v>23</v>
      </c>
      <c r="C31" s="52">
        <f>SUM(C32:C34)</f>
        <v>4372.75</v>
      </c>
      <c r="D31" s="52">
        <f t="shared" ref="D31" si="121">SUM(D32:D34)</f>
        <v>4493.6499999999996</v>
      </c>
      <c r="E31" s="52">
        <f t="shared" ref="E31" si="122">SUM(E32:E34)</f>
        <v>4607.3099999999995</v>
      </c>
      <c r="F31" s="52">
        <f t="shared" ref="F31" si="123">SUM(F32:F34)</f>
        <v>4725.1500000000005</v>
      </c>
      <c r="G31" s="52">
        <f t="shared" ref="G31" si="124">SUM(G32:G34)</f>
        <v>4596.63</v>
      </c>
      <c r="H31" s="52">
        <f t="shared" ref="H31" si="125">SUM(H32:H34)</f>
        <v>4700.2700000000004</v>
      </c>
      <c r="I31" s="52">
        <f t="shared" ref="I31" si="126">SUM(I32:I34)</f>
        <v>4797.3799999999992</v>
      </c>
      <c r="J31" s="52">
        <f t="shared" ref="J31" si="127">SUM(J32:J34)</f>
        <v>4865.95</v>
      </c>
      <c r="K31" s="52">
        <f t="shared" ref="K31" si="128">SUM(K32:K34)</f>
        <v>4861.25</v>
      </c>
      <c r="L31" s="52">
        <f t="shared" ref="L31" si="129">SUM(L32:L34)</f>
        <v>4890.09</v>
      </c>
      <c r="M31" s="52">
        <f t="shared" ref="M31" si="130">SUM(M32:M34)</f>
        <v>4921.0499999999993</v>
      </c>
      <c r="N31" s="52">
        <f t="shared" ref="N31" si="131">SUM(N32:N34)</f>
        <v>4945.2700000000004</v>
      </c>
      <c r="O31" s="52">
        <f t="shared" ref="O31" si="132">SUM(O32:O34)</f>
        <v>4961.83</v>
      </c>
      <c r="P31" s="52">
        <f t="shared" ref="P31" si="133">SUM(P32:P34)</f>
        <v>4855.83</v>
      </c>
      <c r="Q31" s="52">
        <f t="shared" ref="Q31" si="134">SUM(Q32:Q34)</f>
        <v>4875.1400000000003</v>
      </c>
      <c r="R31" s="52">
        <f t="shared" ref="R31" si="135">SUM(R32:R34)</f>
        <v>4861.8200000000006</v>
      </c>
      <c r="S31" s="52">
        <f t="shared" ref="S31" si="136">SUM(S32:S34)</f>
        <v>4639.8899999999994</v>
      </c>
      <c r="T31" s="52">
        <f t="shared" ref="T31" si="137">SUM(T32:T34)</f>
        <v>4599.12</v>
      </c>
      <c r="U31" s="52">
        <f t="shared" ref="U31" si="138">SUM(U32:U34)</f>
        <v>4504.4399999999996</v>
      </c>
      <c r="V31" s="52">
        <f t="shared" ref="V31" si="139">SUM(V32:V34)</f>
        <v>4357.4999999999991</v>
      </c>
      <c r="W31" s="52">
        <f t="shared" ref="W31" si="140">SUM(W32:W34)</f>
        <v>4294.6499999999996</v>
      </c>
      <c r="X31" s="52">
        <f t="shared" ref="X31" si="141">SUM(X32:X34)</f>
        <v>4126.8599999999997</v>
      </c>
      <c r="Y31" s="52">
        <f t="shared" ref="Y31" si="142">SUM(Y32:Y34)</f>
        <v>4007.8900000000003</v>
      </c>
      <c r="Z31" s="52">
        <f t="shared" ref="Z31" si="143">SUM(Z32:Z34)</f>
        <v>3951.99</v>
      </c>
      <c r="AA31" s="52">
        <f t="shared" ref="AA31" si="144">SUM(AA32:AA34)</f>
        <v>3903.12</v>
      </c>
      <c r="AB31" s="52">
        <f t="shared" ref="AB31" si="145">SUM(AB32:AB34)</f>
        <v>3860.82</v>
      </c>
      <c r="AC31" s="52">
        <f t="shared" ref="AC31" si="146">SUM(AC32:AC34)</f>
        <v>3828.4</v>
      </c>
      <c r="AD31" s="52">
        <f t="shared" ref="AD31" si="147">SUM(AD32:AD34)</f>
        <v>3785.77</v>
      </c>
      <c r="AE31" s="52">
        <f t="shared" ref="AE31" si="148">SUM(AE32:AE34)</f>
        <v>3711.07</v>
      </c>
      <c r="AF31" s="52">
        <f t="shared" ref="AF31" si="149">SUM(AF32:AF34)</f>
        <v>3659.63</v>
      </c>
      <c r="AG31" s="52">
        <f>SUM(AG32:AG34)</f>
        <v>3609.0541234000002</v>
      </c>
      <c r="AH31" s="53">
        <f>SUM(AH32:AH34)</f>
        <v>3550.8385631000001</v>
      </c>
      <c r="AI31" s="52">
        <f t="shared" ref="AI31" si="150">SUM(AI32:AI34)</f>
        <v>3526.653734979182</v>
      </c>
      <c r="AJ31" s="52">
        <f t="shared" ref="AJ31" si="151">SUM(AJ32:AJ34)</f>
        <v>3509.3359371571428</v>
      </c>
      <c r="AK31" s="52">
        <f t="shared" ref="AK31" si="152">SUM(AK32:AK34)</f>
        <v>3481.0554749944076</v>
      </c>
      <c r="AL31" s="52">
        <f t="shared" ref="AL31" si="153">SUM(AL32:AL34)</f>
        <v>3441.1167264607575</v>
      </c>
      <c r="AM31" s="52">
        <f t="shared" ref="AM31" si="154">SUM(AM32:AM34)</f>
        <v>3347.3017614757659</v>
      </c>
      <c r="AN31" s="52">
        <f t="shared" ref="AN31" si="155">SUM(AN32:AN34)</f>
        <v>3262.4865743801442</v>
      </c>
      <c r="AO31" s="52">
        <f t="shared" ref="AO31" si="156">SUM(AO32:AO34)</f>
        <v>3188.1124138901464</v>
      </c>
      <c r="AP31" s="52">
        <f t="shared" ref="AP31" si="157">SUM(AP32:AP34)</f>
        <v>3167.3292301110037</v>
      </c>
      <c r="AQ31" s="52">
        <f t="shared" ref="AQ31" si="158">SUM(AQ32:AQ34)</f>
        <v>3147.7786026994809</v>
      </c>
      <c r="AR31" s="52">
        <f t="shared" ref="AR31" si="159">SUM(AR32:AR34)</f>
        <v>3128.1604195386544</v>
      </c>
      <c r="AS31" s="52">
        <f t="shared" ref="AS31" si="160">SUM(AS32:AS34)</f>
        <v>3115.271345567181</v>
      </c>
      <c r="AT31" s="52">
        <f t="shared" ref="AT31" si="161">SUM(AT32:AT34)</f>
        <v>3105.0254048715542</v>
      </c>
      <c r="AU31" s="52">
        <f t="shared" ref="AU31" si="162">SUM(AU32:AU34)</f>
        <v>3096.0691083553565</v>
      </c>
      <c r="AV31" s="52">
        <f t="shared" ref="AV31" si="163">SUM(AV32:AV34)</f>
        <v>3088.5871967277599</v>
      </c>
      <c r="AW31" s="52">
        <f t="shared" ref="AW31" si="164">SUM(AW32:AW34)</f>
        <v>3081.486309360439</v>
      </c>
      <c r="AX31" s="52">
        <f t="shared" ref="AX31" si="165">SUM(AX32:AX34)</f>
        <v>3074.890923818597</v>
      </c>
      <c r="AY31" s="52">
        <f t="shared" ref="AY31" si="166">SUM(AY32:AY34)</f>
        <v>3068.7047409998027</v>
      </c>
      <c r="AZ31" s="52">
        <f t="shared" ref="AZ31" si="167">SUM(AZ32:AZ34)</f>
        <v>3062.8868723183973</v>
      </c>
      <c r="BA31" s="52">
        <f t="shared" ref="BA31" si="168">SUM(BA32:BA34)</f>
        <v>3057.5773297190558</v>
      </c>
      <c r="BB31" s="52">
        <f t="shared" ref="BB31" si="169">SUM(BB32:BB34)</f>
        <v>3053.0730030403543</v>
      </c>
      <c r="BC31" s="52">
        <f t="shared" ref="BC31" si="170">SUM(BC32:BC34)</f>
        <v>3049.1852005784458</v>
      </c>
      <c r="BD31" s="52">
        <f t="shared" ref="BD31" si="171">SUM(BD32:BD34)</f>
        <v>3045.867683095641</v>
      </c>
      <c r="BE31" s="52">
        <f t="shared" ref="BE31" si="172">SUM(BE32:BE34)</f>
        <v>3042.9519101266255</v>
      </c>
      <c r="BF31" s="52">
        <f t="shared" ref="BF31" si="173">SUM(BF32:BF34)</f>
        <v>3040.5546761639721</v>
      </c>
      <c r="BG31" s="52">
        <f t="shared" ref="BG31" si="174">SUM(BG32:BG34)</f>
        <v>3038.4254421024634</v>
      </c>
      <c r="BH31" s="52">
        <f t="shared" ref="BH31" si="175">SUM(BH32:BH34)</f>
        <v>3036.4552411190998</v>
      </c>
      <c r="BI31" s="52">
        <f t="shared" ref="BI31" si="176">SUM(BI32:BI34)</f>
        <v>3034.7440100387798</v>
      </c>
      <c r="BJ31" s="52">
        <f t="shared" ref="BJ31" si="177">SUM(BJ32:BJ34)</f>
        <v>3033.2682825136148</v>
      </c>
      <c r="BK31" s="52">
        <f t="shared" ref="BK31" si="178">SUM(BK32:BK34)</f>
        <v>3032.0625578128661</v>
      </c>
    </row>
    <row r="32" spans="1:63" ht="18" x14ac:dyDescent="0.35">
      <c r="A32" s="4" t="s">
        <v>29</v>
      </c>
      <c r="B32" s="4" t="s">
        <v>24</v>
      </c>
      <c r="C32" s="54">
        <v>158.91</v>
      </c>
      <c r="D32" s="54">
        <v>157.84</v>
      </c>
      <c r="E32" s="54">
        <v>156.15</v>
      </c>
      <c r="F32" s="54">
        <v>158.91999999999999</v>
      </c>
      <c r="G32" s="54">
        <v>137.63</v>
      </c>
      <c r="H32" s="54">
        <v>136.26</v>
      </c>
      <c r="I32" s="54">
        <v>131.03</v>
      </c>
      <c r="J32" s="54">
        <v>139.87</v>
      </c>
      <c r="K32" s="54">
        <v>148.52000000000001</v>
      </c>
      <c r="L32" s="54">
        <v>156.72</v>
      </c>
      <c r="M32" s="54">
        <v>149.72999999999999</v>
      </c>
      <c r="N32" s="54">
        <v>138.52000000000001</v>
      </c>
      <c r="O32" s="54">
        <v>131.6</v>
      </c>
      <c r="P32" s="54">
        <v>123.42</v>
      </c>
      <c r="Q32" s="54">
        <v>124.25</v>
      </c>
      <c r="R32" s="54">
        <v>119.46</v>
      </c>
      <c r="S32" s="54">
        <v>118.53</v>
      </c>
      <c r="T32" s="54">
        <v>114.88</v>
      </c>
      <c r="U32" s="54">
        <v>109.91</v>
      </c>
      <c r="V32" s="54">
        <v>107.66</v>
      </c>
      <c r="W32" s="54">
        <v>108.66</v>
      </c>
      <c r="X32" s="54">
        <v>105.31</v>
      </c>
      <c r="Y32" s="54">
        <v>105.57</v>
      </c>
      <c r="Z32" s="54">
        <v>102.91</v>
      </c>
      <c r="AA32" s="54">
        <v>102.98</v>
      </c>
      <c r="AB32" s="54">
        <v>100.34</v>
      </c>
      <c r="AC32" s="54">
        <v>100.78</v>
      </c>
      <c r="AD32" s="54">
        <v>95.22</v>
      </c>
      <c r="AE32" s="54">
        <v>92.42</v>
      </c>
      <c r="AF32" s="54">
        <v>90.26</v>
      </c>
      <c r="AG32" s="54">
        <v>89.8</v>
      </c>
      <c r="AH32" s="55">
        <v>90.62</v>
      </c>
      <c r="AI32" s="56">
        <v>97.567674296144176</v>
      </c>
      <c r="AJ32" s="54">
        <v>97.063404029885021</v>
      </c>
      <c r="AK32" s="54">
        <v>96.581553328818885</v>
      </c>
      <c r="AL32" s="54">
        <v>96.120213241074822</v>
      </c>
      <c r="AM32" s="54">
        <v>95.677708702651643</v>
      </c>
      <c r="AN32" s="54">
        <v>95.252561823512465</v>
      </c>
      <c r="AO32" s="54">
        <v>94.843462106307257</v>
      </c>
      <c r="AP32" s="54">
        <v>94.449242083829233</v>
      </c>
      <c r="AQ32" s="54">
        <v>94.068857233499486</v>
      </c>
      <c r="AR32" s="54">
        <v>93.701369298321922</v>
      </c>
      <c r="AS32" s="54">
        <v>93.34593234371485</v>
      </c>
      <c r="AT32" s="54">
        <v>93.001781028759851</v>
      </c>
      <c r="AU32" s="54">
        <v>92.668220682802442</v>
      </c>
      <c r="AV32" s="54">
        <v>92.344618863872171</v>
      </c>
      <c r="AW32" s="54">
        <v>92.030398141076319</v>
      </c>
      <c r="AX32" s="54">
        <v>91.725029893992215</v>
      </c>
      <c r="AY32" s="54">
        <v>91.428028961801985</v>
      </c>
      <c r="AZ32" s="54">
        <v>91.138949006147371</v>
      </c>
      <c r="BA32" s="54">
        <v>90.857378476429886</v>
      </c>
      <c r="BB32" s="54">
        <v>90.582937086006936</v>
      </c>
      <c r="BC32" s="54">
        <v>90.315272723567645</v>
      </c>
      <c r="BD32" s="54">
        <v>90.054058736746597</v>
      </c>
      <c r="BE32" s="54">
        <v>89.798991535407382</v>
      </c>
      <c r="BF32" s="54">
        <v>89.549788470487428</v>
      </c>
      <c r="BG32" s="54">
        <v>89.306185951239328</v>
      </c>
      <c r="BH32" s="54">
        <v>89.067937769421263</v>
      </c>
      <c r="BI32" s="54">
        <v>88.834813603726303</v>
      </c>
      <c r="BJ32" s="54">
        <v>88.606597681677272</v>
      </c>
      <c r="BK32" s="54">
        <v>88.38308757950098</v>
      </c>
    </row>
    <row r="33" spans="1:63" ht="18" x14ac:dyDescent="0.35">
      <c r="A33" s="4" t="s">
        <v>29</v>
      </c>
      <c r="B33" s="4" t="s">
        <v>25</v>
      </c>
      <c r="C33" s="54">
        <v>4113.01</v>
      </c>
      <c r="D33" s="54">
        <v>4232.7</v>
      </c>
      <c r="E33" s="54">
        <v>4347.3</v>
      </c>
      <c r="F33" s="54">
        <v>4461.05</v>
      </c>
      <c r="G33" s="54">
        <v>4356.22</v>
      </c>
      <c r="H33" s="54">
        <v>4460</v>
      </c>
      <c r="I33" s="54">
        <v>4561.82</v>
      </c>
      <c r="J33" s="54">
        <v>4619.1099999999997</v>
      </c>
      <c r="K33" s="54">
        <v>4602.1899999999996</v>
      </c>
      <c r="L33" s="54">
        <v>4619.72</v>
      </c>
      <c r="M33" s="54">
        <v>4656.5</v>
      </c>
      <c r="N33" s="54">
        <v>4690.63</v>
      </c>
      <c r="O33" s="54">
        <v>4719.25</v>
      </c>
      <c r="P33" s="54">
        <v>4621.29</v>
      </c>
      <c r="Q33" s="54">
        <v>4638.76</v>
      </c>
      <c r="R33" s="54">
        <v>4630.3</v>
      </c>
      <c r="S33" s="54">
        <v>4408.67</v>
      </c>
      <c r="T33" s="54">
        <v>4371.26</v>
      </c>
      <c r="U33" s="54">
        <v>4281.55</v>
      </c>
      <c r="V33" s="54">
        <v>4135.6899999999996</v>
      </c>
      <c r="W33" s="54">
        <v>4069.58</v>
      </c>
      <c r="X33" s="54">
        <v>3903.31</v>
      </c>
      <c r="Y33" s="54">
        <v>3782.01</v>
      </c>
      <c r="Z33" s="54">
        <v>3725.97</v>
      </c>
      <c r="AA33" s="54">
        <v>3673.29</v>
      </c>
      <c r="AB33" s="54">
        <v>3629.69</v>
      </c>
      <c r="AC33" s="54">
        <v>3592.08</v>
      </c>
      <c r="AD33" s="54">
        <v>3551.55</v>
      </c>
      <c r="AE33" s="54">
        <v>3476.48</v>
      </c>
      <c r="AF33" s="54">
        <v>3423.2</v>
      </c>
      <c r="AG33" s="54">
        <v>3370.3436219999999</v>
      </c>
      <c r="AH33" s="55">
        <v>3309.890472</v>
      </c>
      <c r="AI33" s="56">
        <v>3276.5304491285351</v>
      </c>
      <c r="AJ33" s="54">
        <v>3258.0790558029457</v>
      </c>
      <c r="AK33" s="54">
        <v>3228.1599950169962</v>
      </c>
      <c r="AL33" s="54">
        <v>3186.9729257269964</v>
      </c>
      <c r="AM33" s="54">
        <v>3091.5362585792</v>
      </c>
      <c r="AN33" s="54">
        <v>3005.3581125862283</v>
      </c>
      <c r="AO33" s="54">
        <v>2929.3383807951218</v>
      </c>
      <c r="AP33" s="54">
        <v>2907.1456912310196</v>
      </c>
      <c r="AQ33" s="54">
        <v>2886.2526831375712</v>
      </c>
      <c r="AR33" s="54">
        <v>2865.9575010779636</v>
      </c>
      <c r="AS33" s="54">
        <v>2852.3904805397283</v>
      </c>
      <c r="AT33" s="54">
        <v>2841.471626637604</v>
      </c>
      <c r="AU33" s="54">
        <v>2832.0099267440005</v>
      </c>
      <c r="AV33" s="54">
        <v>2824.0437038835298</v>
      </c>
      <c r="AW33" s="54">
        <v>2816.4698167912529</v>
      </c>
      <c r="AX33" s="54">
        <v>2809.3898858397529</v>
      </c>
      <c r="AY33" s="54">
        <v>2802.7226630376085</v>
      </c>
      <c r="AZ33" s="54">
        <v>2796.4279201222676</v>
      </c>
      <c r="BA33" s="54">
        <v>2790.6244066335607</v>
      </c>
      <c r="BB33" s="54">
        <v>2785.6285048480586</v>
      </c>
      <c r="BC33" s="54">
        <v>2781.252666861069</v>
      </c>
      <c r="BD33" s="54">
        <v>2777.4526647480993</v>
      </c>
      <c r="BE33" s="54">
        <v>2774.0602707626181</v>
      </c>
      <c r="BF33" s="54">
        <v>2771.1906596713666</v>
      </c>
      <c r="BG33" s="54">
        <v>2768.6034068655472</v>
      </c>
      <c r="BH33" s="54">
        <v>2766.1874571684643</v>
      </c>
      <c r="BI33" s="54">
        <v>2764.0361341030562</v>
      </c>
      <c r="BJ33" s="54">
        <v>2762.1288170887228</v>
      </c>
      <c r="BK33" s="54">
        <v>2760.5057534608768</v>
      </c>
    </row>
    <row r="34" spans="1:63" ht="18" x14ac:dyDescent="0.35">
      <c r="A34" s="4" t="s">
        <v>29</v>
      </c>
      <c r="B34" s="4" t="s">
        <v>26</v>
      </c>
      <c r="C34" s="54">
        <v>100.83</v>
      </c>
      <c r="D34" s="54">
        <v>103.11</v>
      </c>
      <c r="E34" s="54">
        <v>103.86</v>
      </c>
      <c r="F34" s="54">
        <v>105.18</v>
      </c>
      <c r="G34" s="54">
        <v>102.78</v>
      </c>
      <c r="H34" s="54">
        <v>104.01</v>
      </c>
      <c r="I34" s="54">
        <v>104.53</v>
      </c>
      <c r="J34" s="54">
        <v>106.97</v>
      </c>
      <c r="K34" s="54">
        <v>110.54</v>
      </c>
      <c r="L34" s="54">
        <v>113.65</v>
      </c>
      <c r="M34" s="54">
        <v>114.82</v>
      </c>
      <c r="N34" s="54">
        <v>116.12</v>
      </c>
      <c r="O34" s="54">
        <v>110.98</v>
      </c>
      <c r="P34" s="54">
        <v>111.12</v>
      </c>
      <c r="Q34" s="54">
        <v>112.13</v>
      </c>
      <c r="R34" s="54">
        <v>112.06</v>
      </c>
      <c r="S34" s="54">
        <v>112.69</v>
      </c>
      <c r="T34" s="54">
        <v>112.98</v>
      </c>
      <c r="U34" s="54">
        <v>112.98</v>
      </c>
      <c r="V34" s="54">
        <v>114.15</v>
      </c>
      <c r="W34" s="54">
        <v>116.41</v>
      </c>
      <c r="X34" s="54">
        <v>118.24</v>
      </c>
      <c r="Y34" s="54">
        <v>120.31</v>
      </c>
      <c r="Z34" s="54">
        <v>123.11</v>
      </c>
      <c r="AA34" s="54">
        <v>126.85</v>
      </c>
      <c r="AB34" s="54">
        <v>130.79</v>
      </c>
      <c r="AC34" s="54">
        <v>135.54</v>
      </c>
      <c r="AD34" s="54">
        <v>139</v>
      </c>
      <c r="AE34" s="54">
        <v>142.16999999999999</v>
      </c>
      <c r="AF34" s="54">
        <v>146.16999999999999</v>
      </c>
      <c r="AG34" s="54">
        <v>148.91050139999999</v>
      </c>
      <c r="AH34" s="55">
        <v>150.32809109999999</v>
      </c>
      <c r="AI34" s="56">
        <v>152.55561155450272</v>
      </c>
      <c r="AJ34" s="54">
        <v>154.19347732431211</v>
      </c>
      <c r="AK34" s="54">
        <v>156.31392664859266</v>
      </c>
      <c r="AL34" s="54">
        <v>158.02358749268626</v>
      </c>
      <c r="AM34" s="54">
        <v>160.08779419391411</v>
      </c>
      <c r="AN34" s="54">
        <v>161.87589997040311</v>
      </c>
      <c r="AO34" s="54">
        <v>163.93057098871719</v>
      </c>
      <c r="AP34" s="54">
        <v>165.73429679615498</v>
      </c>
      <c r="AQ34" s="54">
        <v>167.45706232841022</v>
      </c>
      <c r="AR34" s="54">
        <v>168.50154916236912</v>
      </c>
      <c r="AS34" s="54">
        <v>169.53493268373768</v>
      </c>
      <c r="AT34" s="54">
        <v>170.55199720519019</v>
      </c>
      <c r="AU34" s="54">
        <v>171.39096092855388</v>
      </c>
      <c r="AV34" s="54">
        <v>172.1988739803578</v>
      </c>
      <c r="AW34" s="54">
        <v>172.98609442811014</v>
      </c>
      <c r="AX34" s="54">
        <v>173.7760080848519</v>
      </c>
      <c r="AY34" s="54">
        <v>174.55404900039241</v>
      </c>
      <c r="AZ34" s="54">
        <v>175.32000318998226</v>
      </c>
      <c r="BA34" s="54">
        <v>176.0955446090652</v>
      </c>
      <c r="BB34" s="54">
        <v>176.86156110628855</v>
      </c>
      <c r="BC34" s="54">
        <v>177.61726099380951</v>
      </c>
      <c r="BD34" s="54">
        <v>178.36095961079513</v>
      </c>
      <c r="BE34" s="54">
        <v>179.09264782859995</v>
      </c>
      <c r="BF34" s="54">
        <v>179.81422802211813</v>
      </c>
      <c r="BG34" s="54">
        <v>180.51584928567675</v>
      </c>
      <c r="BH34" s="54">
        <v>181.19984618121416</v>
      </c>
      <c r="BI34" s="54">
        <v>181.8730623319974</v>
      </c>
      <c r="BJ34" s="54">
        <v>182.53286774321501</v>
      </c>
      <c r="BK34" s="54">
        <v>183.17371677248832</v>
      </c>
    </row>
    <row r="35" spans="1:63"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20"/>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1:63"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20"/>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1:63" s="14" customFormat="1" x14ac:dyDescent="0.25">
      <c r="A37" s="28" t="s">
        <v>20</v>
      </c>
      <c r="B37" s="27" t="s">
        <v>21</v>
      </c>
      <c r="C37" s="13">
        <v>1990</v>
      </c>
      <c r="D37" s="13">
        <v>1991</v>
      </c>
      <c r="E37" s="13">
        <v>1992</v>
      </c>
      <c r="F37" s="13">
        <v>1993</v>
      </c>
      <c r="G37" s="13">
        <v>1994</v>
      </c>
      <c r="H37" s="13">
        <v>1995</v>
      </c>
      <c r="I37" s="13">
        <v>1996</v>
      </c>
      <c r="J37" s="13">
        <v>1997</v>
      </c>
      <c r="K37" s="13">
        <v>1998</v>
      </c>
      <c r="L37" s="13">
        <v>1999</v>
      </c>
      <c r="M37" s="13">
        <v>2000</v>
      </c>
      <c r="N37" s="13">
        <v>2001</v>
      </c>
      <c r="O37" s="13">
        <v>2002</v>
      </c>
      <c r="P37" s="13">
        <v>2003</v>
      </c>
      <c r="Q37" s="13">
        <v>2004</v>
      </c>
      <c r="R37" s="13">
        <v>2005</v>
      </c>
      <c r="S37" s="13">
        <v>2006</v>
      </c>
      <c r="T37" s="13">
        <v>2007</v>
      </c>
      <c r="U37" s="13">
        <v>2008</v>
      </c>
      <c r="V37" s="13">
        <v>2009</v>
      </c>
      <c r="W37" s="13">
        <v>2010</v>
      </c>
      <c r="X37" s="13">
        <v>2011</v>
      </c>
      <c r="Y37" s="13">
        <v>2012</v>
      </c>
      <c r="Z37" s="13">
        <v>2013</v>
      </c>
      <c r="AA37" s="13">
        <v>2014</v>
      </c>
      <c r="AB37" s="13">
        <v>2015</v>
      </c>
      <c r="AC37" s="13">
        <v>2016</v>
      </c>
      <c r="AD37" s="12">
        <v>2017</v>
      </c>
      <c r="AE37" s="12">
        <v>2018</v>
      </c>
      <c r="AF37" s="12">
        <v>2019</v>
      </c>
      <c r="AG37" s="12">
        <v>2020</v>
      </c>
      <c r="AH37" s="19">
        <v>2021</v>
      </c>
      <c r="AI37" s="12">
        <v>2022</v>
      </c>
      <c r="AJ37" s="12">
        <v>2023</v>
      </c>
      <c r="AK37" s="12">
        <v>2024</v>
      </c>
      <c r="AL37" s="12">
        <v>2025</v>
      </c>
      <c r="AM37" s="12">
        <v>2026</v>
      </c>
      <c r="AN37" s="12">
        <v>2027</v>
      </c>
      <c r="AO37" s="12">
        <v>2028</v>
      </c>
      <c r="AP37" s="12">
        <v>2029</v>
      </c>
      <c r="AQ37" s="12">
        <v>2030</v>
      </c>
      <c r="AR37" s="12">
        <v>2031</v>
      </c>
      <c r="AS37" s="12">
        <v>2032</v>
      </c>
      <c r="AT37" s="12">
        <v>2033</v>
      </c>
      <c r="AU37" s="12">
        <v>2034</v>
      </c>
      <c r="AV37" s="12">
        <v>2035</v>
      </c>
      <c r="AW37" s="12">
        <v>2036</v>
      </c>
      <c r="AX37" s="12">
        <v>2037</v>
      </c>
      <c r="AY37" s="12">
        <v>2038</v>
      </c>
      <c r="AZ37" s="12">
        <v>2039</v>
      </c>
      <c r="BA37" s="12">
        <v>2040</v>
      </c>
      <c r="BB37" s="12">
        <v>2041</v>
      </c>
      <c r="BC37" s="12">
        <v>2042</v>
      </c>
      <c r="BD37" s="12">
        <v>2043</v>
      </c>
      <c r="BE37" s="12">
        <v>2044</v>
      </c>
      <c r="BF37" s="12">
        <v>2045</v>
      </c>
      <c r="BG37" s="12">
        <v>2046</v>
      </c>
      <c r="BH37" s="12">
        <v>2047</v>
      </c>
      <c r="BI37" s="12">
        <v>2048</v>
      </c>
      <c r="BJ37" s="12">
        <v>2049</v>
      </c>
      <c r="BK37" s="12">
        <v>2050</v>
      </c>
    </row>
    <row r="38" spans="1:63" x14ac:dyDescent="0.25">
      <c r="A38" s="2" t="s">
        <v>30</v>
      </c>
      <c r="B38" s="3" t="s">
        <v>23</v>
      </c>
      <c r="C38" s="52">
        <f>SUM(C39:C41)</f>
        <v>850.25</v>
      </c>
      <c r="D38" s="52">
        <f t="shared" ref="D38" si="179">SUM(D39:D41)</f>
        <v>858.37</v>
      </c>
      <c r="E38" s="52">
        <f t="shared" ref="E38" si="180">SUM(E39:E41)</f>
        <v>1117.43</v>
      </c>
      <c r="F38" s="52">
        <f t="shared" ref="F38" si="181">SUM(F39:F41)</f>
        <v>1191.1199999999999</v>
      </c>
      <c r="G38" s="52">
        <f t="shared" ref="G38" si="182">SUM(G39:G41)</f>
        <v>1328.49</v>
      </c>
      <c r="H38" s="52">
        <f t="shared" ref="H38" si="183">SUM(H39:H41)</f>
        <v>881.39</v>
      </c>
      <c r="I38" s="52">
        <f t="shared" ref="I38" si="184">SUM(I39:I41)</f>
        <v>63.45</v>
      </c>
      <c r="J38" s="52">
        <f t="shared" ref="J38" si="185">SUM(J39:J41)</f>
        <v>-1319.64</v>
      </c>
      <c r="K38" s="52">
        <f t="shared" ref="K38" si="186">SUM(K39:K41)</f>
        <v>-3370.38</v>
      </c>
      <c r="L38" s="52">
        <f t="shared" ref="L38" si="187">SUM(L39:L41)</f>
        <v>-5899.66</v>
      </c>
      <c r="M38" s="52">
        <f t="shared" ref="M38" si="188">SUM(M39:M41)</f>
        <v>-6045.99</v>
      </c>
      <c r="N38" s="52">
        <f t="shared" ref="N38" si="189">SUM(N39:N41)</f>
        <v>-8560.69</v>
      </c>
      <c r="O38" s="52">
        <f t="shared" ref="O38" si="190">SUM(O39:O41)</f>
        <v>-10490.04</v>
      </c>
      <c r="P38" s="52">
        <f t="shared" ref="P38" si="191">SUM(P39:P41)</f>
        <v>-10231.209999999999</v>
      </c>
      <c r="Q38" s="52">
        <f t="shared" ref="Q38" si="192">SUM(Q39:Q41)</f>
        <v>-7958.18</v>
      </c>
      <c r="R38" s="52">
        <f t="shared" ref="R38" si="193">SUM(R39:R41)</f>
        <v>-4041.68</v>
      </c>
      <c r="S38" s="52">
        <f t="shared" ref="S38" si="194">SUM(S39:S41)</f>
        <v>-1405.91</v>
      </c>
      <c r="T38" s="52">
        <f t="shared" ref="T38" si="195">SUM(T39:T41)</f>
        <v>2986.46</v>
      </c>
      <c r="U38" s="52">
        <f t="shared" ref="U38" si="196">SUM(U39:U41)</f>
        <v>-13812.9</v>
      </c>
      <c r="V38" s="52">
        <f t="shared" ref="V38" si="197">SUM(V39:V41)</f>
        <v>-11782.19</v>
      </c>
      <c r="W38" s="52">
        <f t="shared" ref="W38" si="198">SUM(W39:W41)</f>
        <v>-11670.17</v>
      </c>
      <c r="X38" s="52">
        <f t="shared" ref="X38" si="199">SUM(X39:X41)</f>
        <v>-12779.04</v>
      </c>
      <c r="Y38" s="52">
        <f t="shared" ref="Y38" si="200">SUM(Y39:Y41)</f>
        <v>-11036.96</v>
      </c>
      <c r="Z38" s="52">
        <f t="shared" ref="Z38" si="201">SUM(Z39:Z41)</f>
        <v>-8724.74</v>
      </c>
      <c r="AA38" s="52">
        <f t="shared" ref="AA38" si="202">SUM(AA39:AA41)</f>
        <v>-11232.75</v>
      </c>
      <c r="AB38" s="52">
        <f t="shared" ref="AB38" si="203">SUM(AB39:AB41)</f>
        <v>-11884.86</v>
      </c>
      <c r="AC38" s="52">
        <f t="shared" ref="AC38" si="204">SUM(AC39:AC41)</f>
        <v>-11309.65</v>
      </c>
      <c r="AD38" s="52">
        <f t="shared" ref="AD38" si="205">SUM(AD39:AD41)</f>
        <v>-10158.709999999999</v>
      </c>
      <c r="AE38" s="52">
        <f t="shared" ref="AE38" si="206">SUM(AE39:AE41)</f>
        <v>-10124.09</v>
      </c>
      <c r="AF38" s="52">
        <f t="shared" ref="AF38" si="207">SUM(AF39:AF41)</f>
        <v>-9202.64</v>
      </c>
      <c r="AG38" s="52">
        <f t="shared" ref="AG38" si="208">SUM(AG39:AG41)</f>
        <v>-7705.42</v>
      </c>
      <c r="AH38" s="53">
        <f t="shared" ref="AH38" si="209">SUM(AH39:AH41)</f>
        <v>-7031.13</v>
      </c>
      <c r="AI38" s="52">
        <f t="shared" ref="AI38" si="210">SUM(AI39:AI41)</f>
        <v>-6231.45</v>
      </c>
      <c r="AJ38" s="52">
        <f t="shared" ref="AJ38" si="211">SUM(AJ39:AJ41)</f>
        <v>-5659.95</v>
      </c>
      <c r="AK38" s="52">
        <f t="shared" ref="AK38" si="212">SUM(AK39:AK41)</f>
        <v>-5499.68</v>
      </c>
      <c r="AL38" s="52">
        <f t="shared" ref="AL38" si="213">SUM(AL39:AL41)</f>
        <v>-6414.41</v>
      </c>
      <c r="AM38" s="52">
        <f t="shared" ref="AM38" si="214">SUM(AM39:AM41)</f>
        <v>-7869.03</v>
      </c>
      <c r="AN38" s="52">
        <f t="shared" ref="AN38" si="215">SUM(AN39:AN41)</f>
        <v>-9860.14</v>
      </c>
      <c r="AO38" s="52">
        <f t="shared" ref="AO38" si="216">SUM(AO39:AO41)</f>
        <v>-12269.26</v>
      </c>
      <c r="AP38" s="52">
        <f t="shared" ref="AP38" si="217">SUM(AP39:AP41)</f>
        <v>-14552.42</v>
      </c>
      <c r="AQ38" s="52">
        <f t="shared" ref="AQ38" si="218">SUM(AQ39:AQ41)</f>
        <v>-16354.76</v>
      </c>
      <c r="AR38" s="52">
        <f t="shared" ref="AR38" si="219">SUM(AR39:AR41)</f>
        <v>-17284.04</v>
      </c>
      <c r="AS38" s="52">
        <f t="shared" ref="AS38" si="220">SUM(AS39:AS41)</f>
        <v>-17729.64</v>
      </c>
      <c r="AT38" s="52">
        <f t="shared" ref="AT38" si="221">SUM(AT39:AT41)</f>
        <v>-18467.849999999999</v>
      </c>
      <c r="AU38" s="52">
        <f t="shared" ref="AU38" si="222">SUM(AU39:AU41)</f>
        <v>-18992.759999999998</v>
      </c>
      <c r="AV38" s="52">
        <f t="shared" ref="AV38" si="223">SUM(AV39:AV41)</f>
        <v>-19777.060000000001</v>
      </c>
      <c r="AW38" s="52">
        <f t="shared" ref="AW38" si="224">SUM(AW39:AW41)</f>
        <v>-21017.94</v>
      </c>
      <c r="AX38" s="52">
        <f t="shared" ref="AX38" si="225">SUM(AX39:AX41)</f>
        <v>-23285.42</v>
      </c>
      <c r="AY38" s="52">
        <f t="shared" ref="AY38" si="226">SUM(AY39:AY41)</f>
        <v>-24587</v>
      </c>
      <c r="AZ38" s="52">
        <f t="shared" ref="AZ38" si="227">SUM(AZ39:AZ41)</f>
        <v>-25980.15</v>
      </c>
      <c r="BA38" s="52">
        <f t="shared" ref="BA38" si="228">SUM(BA39:BA41)</f>
        <v>-27292.2</v>
      </c>
      <c r="BB38" s="52">
        <f t="shared" ref="BB38" si="229">SUM(BB39:BB41)</f>
        <v>-28577.77</v>
      </c>
      <c r="BC38" s="52">
        <f t="shared" ref="BC38" si="230">SUM(BC39:BC41)</f>
        <v>-29501.48</v>
      </c>
      <c r="BD38" s="52">
        <f t="shared" ref="BD38" si="231">SUM(BD39:BD41)</f>
        <v>-29884</v>
      </c>
      <c r="BE38" s="52">
        <f t="shared" ref="BE38" si="232">SUM(BE39:BE41)</f>
        <v>-29926.43</v>
      </c>
      <c r="BF38" s="52">
        <f t="shared" ref="BF38" si="233">SUM(BF39:BF41)</f>
        <v>-29249.55</v>
      </c>
      <c r="BG38" s="52">
        <f t="shared" ref="BG38" si="234">SUM(BG39:BG41)</f>
        <v>-28462.82</v>
      </c>
      <c r="BH38" s="52">
        <f t="shared" ref="BH38" si="235">SUM(BH39:BH41)</f>
        <v>-27676.33</v>
      </c>
      <c r="BI38" s="52">
        <f t="shared" ref="BI38" si="236">SUM(BI39:BI41)</f>
        <v>-27774.11</v>
      </c>
      <c r="BJ38" s="52">
        <f t="shared" ref="BJ38" si="237">SUM(BJ39:BJ41)</f>
        <v>-27877.89</v>
      </c>
      <c r="BK38" s="52">
        <f t="shared" ref="BK38" si="238">SUM(BK39:BK41)</f>
        <v>-28019.67</v>
      </c>
    </row>
    <row r="39" spans="1:63" ht="18" x14ac:dyDescent="0.35">
      <c r="A39" s="2" t="s">
        <v>30</v>
      </c>
      <c r="B39" s="4" t="s">
        <v>24</v>
      </c>
      <c r="C39" s="54">
        <v>850.25</v>
      </c>
      <c r="D39" s="54">
        <v>858.37</v>
      </c>
      <c r="E39" s="54">
        <v>1117.43</v>
      </c>
      <c r="F39" s="54">
        <v>1191.1199999999999</v>
      </c>
      <c r="G39" s="54">
        <v>1328.49</v>
      </c>
      <c r="H39" s="54">
        <v>881.39</v>
      </c>
      <c r="I39" s="54">
        <v>63.45</v>
      </c>
      <c r="J39" s="54">
        <v>-1319.64</v>
      </c>
      <c r="K39" s="54">
        <v>-3370.38</v>
      </c>
      <c r="L39" s="54">
        <v>-5899.66</v>
      </c>
      <c r="M39" s="54">
        <v>-6045.99</v>
      </c>
      <c r="N39" s="54">
        <v>-8560.69</v>
      </c>
      <c r="O39" s="54">
        <v>-10490.04</v>
      </c>
      <c r="P39" s="54">
        <v>-10231.209999999999</v>
      </c>
      <c r="Q39" s="54">
        <v>-7958.18</v>
      </c>
      <c r="R39" s="54">
        <v>-4041.68</v>
      </c>
      <c r="S39" s="54">
        <v>-1405.91</v>
      </c>
      <c r="T39" s="54">
        <v>2986.46</v>
      </c>
      <c r="U39" s="54">
        <v>-13812.9</v>
      </c>
      <c r="V39" s="54">
        <v>-11782.19</v>
      </c>
      <c r="W39" s="54">
        <v>-11670.17</v>
      </c>
      <c r="X39" s="54">
        <v>-12779.04</v>
      </c>
      <c r="Y39" s="54">
        <v>-11036.96</v>
      </c>
      <c r="Z39" s="54">
        <v>-8724.74</v>
      </c>
      <c r="AA39" s="54">
        <v>-11232.75</v>
      </c>
      <c r="AB39" s="54">
        <v>-11884.86</v>
      </c>
      <c r="AC39" s="54">
        <v>-11309.65</v>
      </c>
      <c r="AD39" s="54">
        <v>-10158.709999999999</v>
      </c>
      <c r="AE39" s="54">
        <v>-10124.09</v>
      </c>
      <c r="AF39" s="54">
        <v>-9202.64</v>
      </c>
      <c r="AG39" s="54">
        <v>-7705.42</v>
      </c>
      <c r="AH39" s="55">
        <v>-7031.13</v>
      </c>
      <c r="AI39" s="56">
        <v>-6231.45</v>
      </c>
      <c r="AJ39" s="54">
        <v>-5659.95</v>
      </c>
      <c r="AK39" s="54">
        <v>-5499.68</v>
      </c>
      <c r="AL39" s="54">
        <v>-6414.41</v>
      </c>
      <c r="AM39" s="54">
        <v>-7869.03</v>
      </c>
      <c r="AN39" s="54">
        <v>-9860.14</v>
      </c>
      <c r="AO39" s="54">
        <v>-12269.26</v>
      </c>
      <c r="AP39" s="54">
        <v>-14552.42</v>
      </c>
      <c r="AQ39" s="54">
        <v>-16354.76</v>
      </c>
      <c r="AR39" s="54">
        <v>-17284.04</v>
      </c>
      <c r="AS39" s="54">
        <v>-17729.64</v>
      </c>
      <c r="AT39" s="54">
        <v>-18467.849999999999</v>
      </c>
      <c r="AU39" s="54">
        <v>-18992.759999999998</v>
      </c>
      <c r="AV39" s="54">
        <v>-19777.060000000001</v>
      </c>
      <c r="AW39" s="54">
        <v>-21017.94</v>
      </c>
      <c r="AX39" s="54">
        <v>-23285.42</v>
      </c>
      <c r="AY39" s="54">
        <v>-24587</v>
      </c>
      <c r="AZ39" s="54">
        <v>-25980.15</v>
      </c>
      <c r="BA39" s="54">
        <v>-27292.2</v>
      </c>
      <c r="BB39" s="54">
        <v>-28577.77</v>
      </c>
      <c r="BC39" s="54">
        <v>-29501.48</v>
      </c>
      <c r="BD39" s="54">
        <v>-29884</v>
      </c>
      <c r="BE39" s="54">
        <v>-29926.43</v>
      </c>
      <c r="BF39" s="54">
        <v>-29249.55</v>
      </c>
      <c r="BG39" s="54">
        <v>-28462.82</v>
      </c>
      <c r="BH39" s="54">
        <v>-27676.33</v>
      </c>
      <c r="BI39" s="54">
        <v>-27774.11</v>
      </c>
      <c r="BJ39" s="54">
        <v>-27877.89</v>
      </c>
      <c r="BK39" s="54">
        <v>-28019.67</v>
      </c>
    </row>
    <row r="40" spans="1:63" ht="18" x14ac:dyDescent="0.35">
      <c r="A40" s="2" t="s">
        <v>30</v>
      </c>
      <c r="B40" s="4" t="s">
        <v>25</v>
      </c>
      <c r="C40" s="54">
        <v>0</v>
      </c>
      <c r="D40" s="54">
        <v>0</v>
      </c>
      <c r="E40" s="54">
        <v>0</v>
      </c>
      <c r="F40" s="54">
        <v>0</v>
      </c>
      <c r="G40" s="54">
        <v>0</v>
      </c>
      <c r="H40" s="54">
        <v>0</v>
      </c>
      <c r="I40" s="54">
        <v>0</v>
      </c>
      <c r="J40" s="54">
        <v>0</v>
      </c>
      <c r="K40" s="54">
        <v>0</v>
      </c>
      <c r="L40" s="54">
        <v>0</v>
      </c>
      <c r="M40" s="54">
        <v>0</v>
      </c>
      <c r="N40" s="54">
        <v>0</v>
      </c>
      <c r="O40" s="54">
        <v>0</v>
      </c>
      <c r="P40" s="54">
        <v>0</v>
      </c>
      <c r="Q40" s="54">
        <v>0</v>
      </c>
      <c r="R40" s="54">
        <v>0</v>
      </c>
      <c r="S40" s="54">
        <v>0</v>
      </c>
      <c r="T40" s="54">
        <v>0</v>
      </c>
      <c r="U40" s="54">
        <v>0</v>
      </c>
      <c r="V40" s="54">
        <v>0</v>
      </c>
      <c r="W40" s="54">
        <v>0</v>
      </c>
      <c r="X40" s="54">
        <v>0</v>
      </c>
      <c r="Y40" s="54">
        <v>0</v>
      </c>
      <c r="Z40" s="54">
        <v>0</v>
      </c>
      <c r="AA40" s="54">
        <v>0</v>
      </c>
      <c r="AB40" s="54">
        <v>0</v>
      </c>
      <c r="AC40" s="54">
        <v>0</v>
      </c>
      <c r="AD40" s="54">
        <v>0</v>
      </c>
      <c r="AE40" s="54">
        <v>0</v>
      </c>
      <c r="AF40" s="54">
        <v>0</v>
      </c>
      <c r="AG40" s="54">
        <v>0</v>
      </c>
      <c r="AH40" s="55">
        <v>0</v>
      </c>
      <c r="AI40" s="56">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C40" s="54">
        <v>0</v>
      </c>
      <c r="BD40" s="54">
        <v>0</v>
      </c>
      <c r="BE40" s="54">
        <v>0</v>
      </c>
      <c r="BF40" s="54">
        <v>0</v>
      </c>
      <c r="BG40" s="54">
        <v>0</v>
      </c>
      <c r="BH40" s="54">
        <v>0</v>
      </c>
      <c r="BI40" s="54">
        <v>0</v>
      </c>
      <c r="BJ40" s="54">
        <v>0</v>
      </c>
      <c r="BK40" s="54">
        <v>0</v>
      </c>
    </row>
    <row r="41" spans="1:63" ht="18" x14ac:dyDescent="0.35">
      <c r="A41" s="2" t="s">
        <v>30</v>
      </c>
      <c r="B41" s="4" t="s">
        <v>26</v>
      </c>
      <c r="C41" s="54">
        <v>0</v>
      </c>
      <c r="D41" s="54">
        <v>0</v>
      </c>
      <c r="E41" s="54">
        <v>0</v>
      </c>
      <c r="F41" s="54">
        <v>0</v>
      </c>
      <c r="G41" s="54">
        <v>0</v>
      </c>
      <c r="H41" s="54">
        <v>0</v>
      </c>
      <c r="I41" s="54">
        <v>0</v>
      </c>
      <c r="J41" s="54">
        <v>0</v>
      </c>
      <c r="K41" s="54">
        <v>0</v>
      </c>
      <c r="L41" s="54">
        <v>0</v>
      </c>
      <c r="M41" s="54">
        <v>0</v>
      </c>
      <c r="N41" s="54">
        <v>0</v>
      </c>
      <c r="O41" s="54">
        <v>0</v>
      </c>
      <c r="P41" s="54">
        <v>0</v>
      </c>
      <c r="Q41" s="54">
        <v>0</v>
      </c>
      <c r="R41" s="54">
        <v>0</v>
      </c>
      <c r="S41" s="54">
        <v>0</v>
      </c>
      <c r="T41" s="54">
        <v>0</v>
      </c>
      <c r="U41" s="54">
        <v>0</v>
      </c>
      <c r="V41" s="54">
        <v>0</v>
      </c>
      <c r="W41" s="54">
        <v>0</v>
      </c>
      <c r="X41" s="54">
        <v>0</v>
      </c>
      <c r="Y41" s="54">
        <v>0</v>
      </c>
      <c r="Z41" s="54">
        <v>0</v>
      </c>
      <c r="AA41" s="54">
        <v>0</v>
      </c>
      <c r="AB41" s="54">
        <v>0</v>
      </c>
      <c r="AC41" s="54">
        <v>0</v>
      </c>
      <c r="AD41" s="54">
        <v>0</v>
      </c>
      <c r="AE41" s="54">
        <v>0</v>
      </c>
      <c r="AF41" s="54">
        <v>0</v>
      </c>
      <c r="AG41" s="54">
        <v>0</v>
      </c>
      <c r="AH41" s="55">
        <v>0</v>
      </c>
      <c r="AI41" s="56">
        <v>0</v>
      </c>
      <c r="AJ41" s="54">
        <v>0</v>
      </c>
      <c r="AK41" s="54">
        <v>0</v>
      </c>
      <c r="AL41" s="54">
        <v>0</v>
      </c>
      <c r="AM41" s="54">
        <v>0</v>
      </c>
      <c r="AN41" s="54">
        <v>0</v>
      </c>
      <c r="AO41" s="54">
        <v>0</v>
      </c>
      <c r="AP41" s="54">
        <v>0</v>
      </c>
      <c r="AQ41" s="54">
        <v>0</v>
      </c>
      <c r="AR41" s="54">
        <v>0</v>
      </c>
      <c r="AS41" s="54">
        <v>0</v>
      </c>
      <c r="AT41" s="54">
        <v>0</v>
      </c>
      <c r="AU41" s="54">
        <v>0</v>
      </c>
      <c r="AV41" s="54">
        <v>0</v>
      </c>
      <c r="AW41" s="54">
        <v>0</v>
      </c>
      <c r="AX41" s="54">
        <v>0</v>
      </c>
      <c r="AY41" s="54">
        <v>0</v>
      </c>
      <c r="AZ41" s="54">
        <v>0</v>
      </c>
      <c r="BA41" s="54">
        <v>0</v>
      </c>
      <c r="BB41" s="54">
        <v>0</v>
      </c>
      <c r="BC41" s="54">
        <v>0</v>
      </c>
      <c r="BD41" s="54">
        <v>0</v>
      </c>
      <c r="BE41" s="54">
        <v>0</v>
      </c>
      <c r="BF41" s="54">
        <v>0</v>
      </c>
      <c r="BG41" s="54">
        <v>0</v>
      </c>
      <c r="BH41" s="54">
        <v>0</v>
      </c>
      <c r="BI41" s="54">
        <v>0</v>
      </c>
      <c r="BJ41" s="54">
        <v>0</v>
      </c>
      <c r="BK41" s="54">
        <v>0</v>
      </c>
    </row>
    <row r="42" spans="1:63"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20"/>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1:63"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20"/>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1:63" s="14" customFormat="1" x14ac:dyDescent="0.25">
      <c r="A44" s="28" t="s">
        <v>20</v>
      </c>
      <c r="B44" s="27" t="s">
        <v>21</v>
      </c>
      <c r="C44" s="12">
        <v>1990</v>
      </c>
      <c r="D44" s="12">
        <v>1991</v>
      </c>
      <c r="E44" s="12">
        <v>1992</v>
      </c>
      <c r="F44" s="12">
        <v>1993</v>
      </c>
      <c r="G44" s="12">
        <v>1994</v>
      </c>
      <c r="H44" s="12">
        <v>1995</v>
      </c>
      <c r="I44" s="12">
        <v>1996</v>
      </c>
      <c r="J44" s="12">
        <v>1997</v>
      </c>
      <c r="K44" s="12">
        <v>1998</v>
      </c>
      <c r="L44" s="12">
        <v>1999</v>
      </c>
      <c r="M44" s="12">
        <v>2000</v>
      </c>
      <c r="N44" s="12">
        <v>2001</v>
      </c>
      <c r="O44" s="12">
        <v>2002</v>
      </c>
      <c r="P44" s="12">
        <v>2003</v>
      </c>
      <c r="Q44" s="12">
        <v>2004</v>
      </c>
      <c r="R44" s="12">
        <v>2005</v>
      </c>
      <c r="S44" s="12">
        <v>2006</v>
      </c>
      <c r="T44" s="12">
        <v>2007</v>
      </c>
      <c r="U44" s="12">
        <v>2008</v>
      </c>
      <c r="V44" s="12">
        <v>2009</v>
      </c>
      <c r="W44" s="12">
        <v>2010</v>
      </c>
      <c r="X44" s="12">
        <v>2011</v>
      </c>
      <c r="Y44" s="12">
        <v>2012</v>
      </c>
      <c r="Z44" s="12">
        <v>2013</v>
      </c>
      <c r="AA44" s="12">
        <v>2014</v>
      </c>
      <c r="AB44" s="12">
        <v>2015</v>
      </c>
      <c r="AC44" s="12">
        <v>2016</v>
      </c>
      <c r="AD44" s="12">
        <v>2017</v>
      </c>
      <c r="AE44" s="12">
        <v>2018</v>
      </c>
      <c r="AF44" s="12">
        <v>2019</v>
      </c>
      <c r="AG44" s="12">
        <v>2020</v>
      </c>
      <c r="AH44" s="19">
        <v>2021</v>
      </c>
      <c r="AI44" s="12">
        <v>2022</v>
      </c>
      <c r="AJ44" s="12">
        <v>2023</v>
      </c>
      <c r="AK44" s="12">
        <v>2024</v>
      </c>
      <c r="AL44" s="12">
        <v>2025</v>
      </c>
      <c r="AM44" s="12">
        <v>2026</v>
      </c>
      <c r="AN44" s="12">
        <v>2027</v>
      </c>
      <c r="AO44" s="12">
        <v>2028</v>
      </c>
      <c r="AP44" s="12">
        <v>2029</v>
      </c>
      <c r="AQ44" s="12">
        <v>2030</v>
      </c>
      <c r="AR44" s="12">
        <v>2031</v>
      </c>
      <c r="AS44" s="12">
        <v>2032</v>
      </c>
      <c r="AT44" s="12">
        <v>2033</v>
      </c>
      <c r="AU44" s="12">
        <v>2034</v>
      </c>
      <c r="AV44" s="12">
        <v>2035</v>
      </c>
      <c r="AW44" s="12">
        <v>2036</v>
      </c>
      <c r="AX44" s="12">
        <v>2037</v>
      </c>
      <c r="AY44" s="12">
        <v>2038</v>
      </c>
      <c r="AZ44" s="12">
        <v>2039</v>
      </c>
      <c r="BA44" s="12">
        <v>2040</v>
      </c>
      <c r="BB44" s="12">
        <v>2041</v>
      </c>
      <c r="BC44" s="12">
        <v>2042</v>
      </c>
      <c r="BD44" s="12">
        <v>2043</v>
      </c>
      <c r="BE44" s="12">
        <v>2044</v>
      </c>
      <c r="BF44" s="12">
        <v>2045</v>
      </c>
      <c r="BG44" s="12">
        <v>2046</v>
      </c>
      <c r="BH44" s="12">
        <v>2047</v>
      </c>
      <c r="BI44" s="12">
        <v>2048</v>
      </c>
      <c r="BJ44" s="12">
        <v>2049</v>
      </c>
      <c r="BK44" s="12">
        <v>2050</v>
      </c>
    </row>
    <row r="45" spans="1:63" x14ac:dyDescent="0.25">
      <c r="A45" s="4" t="s">
        <v>31</v>
      </c>
      <c r="B45" s="3" t="s">
        <v>23</v>
      </c>
      <c r="C45" s="52">
        <f t="shared" ref="C45:AH45" si="239">SUM(C46:C51)</f>
        <v>3480.5699999999997</v>
      </c>
      <c r="D45" s="52">
        <f t="shared" si="239"/>
        <v>3632.8199999999997</v>
      </c>
      <c r="E45" s="52">
        <f t="shared" si="239"/>
        <v>3322.77</v>
      </c>
      <c r="F45" s="52">
        <f t="shared" si="239"/>
        <v>3188.71</v>
      </c>
      <c r="G45" s="52">
        <f t="shared" si="239"/>
        <v>3066.19</v>
      </c>
      <c r="H45" s="52">
        <f t="shared" si="239"/>
        <v>3166.2499999999995</v>
      </c>
      <c r="I45" s="52">
        <f t="shared" si="239"/>
        <v>3331.17</v>
      </c>
      <c r="J45" s="52">
        <f t="shared" si="239"/>
        <v>3253.5699999999997</v>
      </c>
      <c r="K45" s="52">
        <f t="shared" si="239"/>
        <v>3244.59</v>
      </c>
      <c r="L45" s="52">
        <f t="shared" si="239"/>
        <v>3430.8</v>
      </c>
      <c r="M45" s="52">
        <f t="shared" si="239"/>
        <v>3467.51</v>
      </c>
      <c r="N45" s="52">
        <f t="shared" si="239"/>
        <v>3572.0300000000007</v>
      </c>
      <c r="O45" s="52">
        <f t="shared" si="239"/>
        <v>3647.88</v>
      </c>
      <c r="P45" s="52">
        <f t="shared" si="239"/>
        <v>3839.1600000000003</v>
      </c>
      <c r="Q45" s="52">
        <f t="shared" si="239"/>
        <v>3896.32</v>
      </c>
      <c r="R45" s="52">
        <f t="shared" si="239"/>
        <v>4007.7399999999993</v>
      </c>
      <c r="S45" s="52">
        <f t="shared" si="239"/>
        <v>4098.7400000000007</v>
      </c>
      <c r="T45" s="52">
        <f t="shared" si="239"/>
        <v>4330.3599999999997</v>
      </c>
      <c r="U45" s="52">
        <f t="shared" si="239"/>
        <v>4213.8</v>
      </c>
      <c r="V45" s="52">
        <f t="shared" si="239"/>
        <v>4177.3</v>
      </c>
      <c r="W45" s="52">
        <f t="shared" si="239"/>
        <v>4515.88</v>
      </c>
      <c r="X45" s="52">
        <f t="shared" si="239"/>
        <v>4543.079999999999</v>
      </c>
      <c r="Y45" s="52">
        <f t="shared" si="239"/>
        <v>4570.51</v>
      </c>
      <c r="Z45" s="52">
        <f t="shared" si="239"/>
        <v>4668.79</v>
      </c>
      <c r="AA45" s="52">
        <f t="shared" si="239"/>
        <v>4870.8200000000006</v>
      </c>
      <c r="AB45" s="52">
        <f t="shared" si="239"/>
        <v>4974.3700000000008</v>
      </c>
      <c r="AC45" s="52">
        <f t="shared" si="239"/>
        <v>4706.57</v>
      </c>
      <c r="AD45" s="52">
        <f t="shared" si="239"/>
        <v>4727.4399999999996</v>
      </c>
      <c r="AE45" s="52">
        <f t="shared" si="239"/>
        <v>4638.46</v>
      </c>
      <c r="AF45" s="52">
        <f t="shared" si="239"/>
        <v>4690.5999999999995</v>
      </c>
      <c r="AG45" s="52">
        <f t="shared" si="239"/>
        <v>4495.22</v>
      </c>
      <c r="AH45" s="53">
        <f t="shared" si="239"/>
        <v>4514.6100000000006</v>
      </c>
      <c r="AI45" s="52">
        <f t="shared" ref="AI45:BK45" si="240">SUM(AI46:AI51)</f>
        <v>4448.5600000000004</v>
      </c>
      <c r="AJ45" s="52">
        <f t="shared" si="240"/>
        <v>4302.67</v>
      </c>
      <c r="AK45" s="52">
        <f t="shared" si="240"/>
        <v>4266.6000000000004</v>
      </c>
      <c r="AL45" s="52">
        <f t="shared" si="240"/>
        <v>3626.78</v>
      </c>
      <c r="AM45" s="52">
        <f t="shared" si="240"/>
        <v>3600.79</v>
      </c>
      <c r="AN45" s="52">
        <f t="shared" si="240"/>
        <v>3537.74</v>
      </c>
      <c r="AO45" s="52">
        <f t="shared" si="240"/>
        <v>3501.08</v>
      </c>
      <c r="AP45" s="52">
        <f t="shared" si="240"/>
        <v>3482.82</v>
      </c>
      <c r="AQ45" s="52">
        <f t="shared" si="240"/>
        <v>3444.37</v>
      </c>
      <c r="AR45" s="52">
        <f t="shared" si="240"/>
        <v>3389.9299999999994</v>
      </c>
      <c r="AS45" s="52">
        <f t="shared" si="240"/>
        <v>3351.63</v>
      </c>
      <c r="AT45" s="52">
        <f t="shared" si="240"/>
        <v>3296.9</v>
      </c>
      <c r="AU45" s="52">
        <f t="shared" si="240"/>
        <v>3244.2700000000004</v>
      </c>
      <c r="AV45" s="52">
        <f t="shared" si="240"/>
        <v>3193.7300000000005</v>
      </c>
      <c r="AW45" s="52">
        <f t="shared" si="240"/>
        <v>3169.9300000000003</v>
      </c>
      <c r="AX45" s="52">
        <f t="shared" si="240"/>
        <v>3149.7700000000004</v>
      </c>
      <c r="AY45" s="52">
        <f t="shared" si="240"/>
        <v>3124.5299999999997</v>
      </c>
      <c r="AZ45" s="52">
        <f t="shared" si="240"/>
        <v>3112.7800000000007</v>
      </c>
      <c r="BA45" s="52">
        <f t="shared" si="240"/>
        <v>3080.6499999999996</v>
      </c>
      <c r="BB45" s="52">
        <f t="shared" si="240"/>
        <v>3047.03</v>
      </c>
      <c r="BC45" s="52">
        <f t="shared" si="240"/>
        <v>3016.2100000000005</v>
      </c>
      <c r="BD45" s="52">
        <f t="shared" si="240"/>
        <v>2998.6600000000003</v>
      </c>
      <c r="BE45" s="52">
        <f t="shared" si="240"/>
        <v>2973.46</v>
      </c>
      <c r="BF45" s="52">
        <f t="shared" si="240"/>
        <v>2951.84</v>
      </c>
      <c r="BG45" s="52">
        <f t="shared" si="240"/>
        <v>2926.68</v>
      </c>
      <c r="BH45" s="52">
        <f t="shared" si="240"/>
        <v>2904.08</v>
      </c>
      <c r="BI45" s="52">
        <f t="shared" si="240"/>
        <v>2883.16</v>
      </c>
      <c r="BJ45" s="52">
        <f t="shared" si="240"/>
        <v>2864.2</v>
      </c>
      <c r="BK45" s="52">
        <f t="shared" si="240"/>
        <v>2847.5600000000004</v>
      </c>
    </row>
    <row r="46" spans="1:63" ht="18" x14ac:dyDescent="0.35">
      <c r="A46" s="4" t="s">
        <v>31</v>
      </c>
      <c r="B46" s="4" t="s">
        <v>24</v>
      </c>
      <c r="C46" s="54">
        <v>2519.96</v>
      </c>
      <c r="D46" s="54">
        <v>2659.49</v>
      </c>
      <c r="E46" s="54">
        <v>2757.6</v>
      </c>
      <c r="F46" s="54">
        <v>2847.57</v>
      </c>
      <c r="G46" s="54">
        <v>2725.62</v>
      </c>
      <c r="H46" s="54">
        <v>2813.83</v>
      </c>
      <c r="I46" s="54">
        <v>2826.09</v>
      </c>
      <c r="J46" s="54">
        <v>2732.19</v>
      </c>
      <c r="K46" s="54">
        <v>2792.19</v>
      </c>
      <c r="L46" s="54">
        <v>2944.29</v>
      </c>
      <c r="M46" s="54">
        <v>2922.48</v>
      </c>
      <c r="N46" s="54">
        <v>2986.9</v>
      </c>
      <c r="O46" s="54">
        <v>2984.81</v>
      </c>
      <c r="P46" s="54">
        <v>3152.96</v>
      </c>
      <c r="Q46" s="54">
        <v>3131.49</v>
      </c>
      <c r="R46" s="54">
        <v>3208.64</v>
      </c>
      <c r="S46" s="54">
        <v>3180.88</v>
      </c>
      <c r="T46" s="54">
        <v>3376.87</v>
      </c>
      <c r="U46" s="54">
        <v>3158.99</v>
      </c>
      <c r="V46" s="54">
        <v>3022.38</v>
      </c>
      <c r="W46" s="54">
        <v>3319</v>
      </c>
      <c r="X46" s="54">
        <v>3294.41</v>
      </c>
      <c r="Y46" s="54">
        <v>3254.92</v>
      </c>
      <c r="Z46" s="54">
        <v>3319.36</v>
      </c>
      <c r="AA46" s="54">
        <v>3396.54</v>
      </c>
      <c r="AB46" s="54">
        <v>3509.69</v>
      </c>
      <c r="AC46" s="54">
        <v>3213.6</v>
      </c>
      <c r="AD46" s="54">
        <v>3213.88</v>
      </c>
      <c r="AE46" s="54">
        <v>3085.45</v>
      </c>
      <c r="AF46" s="54">
        <v>3085.52</v>
      </c>
      <c r="AG46" s="54">
        <v>2863.67</v>
      </c>
      <c r="AH46" s="55">
        <v>2893.04</v>
      </c>
      <c r="AI46" s="56">
        <v>2731.02</v>
      </c>
      <c r="AJ46" s="54">
        <v>2729.75</v>
      </c>
      <c r="AK46" s="54">
        <v>2728.47</v>
      </c>
      <c r="AL46" s="54">
        <v>2186.0500000000002</v>
      </c>
      <c r="AM46" s="54">
        <v>2184.9299999999998</v>
      </c>
      <c r="AN46" s="54">
        <v>2183.79</v>
      </c>
      <c r="AO46" s="54">
        <v>2182.64</v>
      </c>
      <c r="AP46" s="54">
        <v>2181.48</v>
      </c>
      <c r="AQ46" s="54">
        <v>2180.33</v>
      </c>
      <c r="AR46" s="54">
        <v>2179.1799999999998</v>
      </c>
      <c r="AS46" s="54">
        <v>2178.04</v>
      </c>
      <c r="AT46" s="54">
        <v>2176.9</v>
      </c>
      <c r="AU46" s="54">
        <v>2175.7800000000002</v>
      </c>
      <c r="AV46" s="54">
        <v>2174.66</v>
      </c>
      <c r="AW46" s="54">
        <v>2173.56</v>
      </c>
      <c r="AX46" s="54">
        <v>2172.48</v>
      </c>
      <c r="AY46" s="54">
        <v>2171.41</v>
      </c>
      <c r="AZ46" s="54">
        <v>2170.35</v>
      </c>
      <c r="BA46" s="54">
        <v>2169.31</v>
      </c>
      <c r="BB46" s="54">
        <v>2168.29</v>
      </c>
      <c r="BC46" s="54">
        <v>2167.2800000000002</v>
      </c>
      <c r="BD46" s="54">
        <v>2166.2800000000002</v>
      </c>
      <c r="BE46" s="54">
        <v>2165.29</v>
      </c>
      <c r="BF46" s="54">
        <v>2164.31</v>
      </c>
      <c r="BG46" s="54">
        <v>2163.33</v>
      </c>
      <c r="BH46" s="54">
        <v>2162.36</v>
      </c>
      <c r="BI46" s="54">
        <v>2161.38</v>
      </c>
      <c r="BJ46" s="54">
        <v>2160.39</v>
      </c>
      <c r="BK46" s="54">
        <v>2159.4</v>
      </c>
    </row>
    <row r="47" spans="1:63" ht="18" x14ac:dyDescent="0.35">
      <c r="A47" s="4" t="s">
        <v>31</v>
      </c>
      <c r="B47" s="4" t="s">
        <v>25</v>
      </c>
      <c r="C47" s="54">
        <v>30.91</v>
      </c>
      <c r="D47" s="54">
        <v>52.81</v>
      </c>
      <c r="E47" s="54">
        <v>44.76</v>
      </c>
      <c r="F47" s="54">
        <v>50.23</v>
      </c>
      <c r="G47" s="54">
        <v>62.98</v>
      </c>
      <c r="H47" s="54">
        <v>88.62</v>
      </c>
      <c r="I47" s="54">
        <v>118.92</v>
      </c>
      <c r="J47" s="54">
        <v>122.68</v>
      </c>
      <c r="K47" s="54">
        <v>115.5</v>
      </c>
      <c r="L47" s="54">
        <v>132.83000000000001</v>
      </c>
      <c r="M47" s="54">
        <v>155.25</v>
      </c>
      <c r="N47" s="54">
        <v>137.32</v>
      </c>
      <c r="O47" s="54">
        <v>146.91999999999999</v>
      </c>
      <c r="P47" s="54">
        <v>62.32</v>
      </c>
      <c r="Q47" s="54">
        <v>70.05</v>
      </c>
      <c r="R47" s="54">
        <v>22.1</v>
      </c>
      <c r="S47" s="54">
        <v>26.03</v>
      </c>
      <c r="T47" s="54">
        <v>27.99</v>
      </c>
      <c r="U47" s="54">
        <v>36.729999999999997</v>
      </c>
      <c r="V47" s="54">
        <v>52.96</v>
      </c>
      <c r="W47" s="54">
        <v>53.37</v>
      </c>
      <c r="X47" s="54">
        <v>53.65</v>
      </c>
      <c r="Y47" s="54">
        <v>71.33</v>
      </c>
      <c r="Z47" s="54">
        <v>91.45</v>
      </c>
      <c r="AA47" s="54">
        <v>141.66</v>
      </c>
      <c r="AB47" s="54">
        <v>119.51</v>
      </c>
      <c r="AC47" s="54">
        <v>140.31</v>
      </c>
      <c r="AD47" s="54">
        <v>125.46</v>
      </c>
      <c r="AE47" s="54">
        <v>103.34</v>
      </c>
      <c r="AF47" s="54">
        <v>120.1</v>
      </c>
      <c r="AG47" s="54">
        <v>107.69</v>
      </c>
      <c r="AH47" s="55">
        <v>86.94</v>
      </c>
      <c r="AI47" s="56">
        <v>113.87</v>
      </c>
      <c r="AJ47" s="54">
        <v>104.2</v>
      </c>
      <c r="AK47" s="54">
        <v>104.2</v>
      </c>
      <c r="AL47" s="54">
        <v>104.2</v>
      </c>
      <c r="AM47" s="54">
        <v>104.2</v>
      </c>
      <c r="AN47" s="54">
        <v>54.93</v>
      </c>
      <c r="AO47" s="54">
        <v>54.93</v>
      </c>
      <c r="AP47" s="54">
        <v>54.93</v>
      </c>
      <c r="AQ47" s="54">
        <v>43.95</v>
      </c>
      <c r="AR47" s="54">
        <v>32.96</v>
      </c>
      <c r="AS47" s="54">
        <v>21.97</v>
      </c>
      <c r="AT47" s="54">
        <v>10.99</v>
      </c>
      <c r="AU47" s="54">
        <v>0</v>
      </c>
      <c r="AV47" s="54">
        <v>0</v>
      </c>
      <c r="AW47" s="54">
        <v>0</v>
      </c>
      <c r="AX47" s="54">
        <v>0</v>
      </c>
      <c r="AY47" s="54">
        <v>0</v>
      </c>
      <c r="AZ47" s="54">
        <v>0</v>
      </c>
      <c r="BA47" s="54">
        <v>0</v>
      </c>
      <c r="BB47" s="54">
        <v>0</v>
      </c>
      <c r="BC47" s="54">
        <v>0</v>
      </c>
      <c r="BD47" s="54">
        <v>0</v>
      </c>
      <c r="BE47" s="54">
        <v>0</v>
      </c>
      <c r="BF47" s="54">
        <v>0</v>
      </c>
      <c r="BG47" s="54">
        <v>0</v>
      </c>
      <c r="BH47" s="54">
        <v>0</v>
      </c>
      <c r="BI47" s="54">
        <v>0</v>
      </c>
      <c r="BJ47" s="54">
        <v>0</v>
      </c>
      <c r="BK47" s="54">
        <v>0</v>
      </c>
    </row>
    <row r="48" spans="1:63" ht="18" x14ac:dyDescent="0.35">
      <c r="A48" s="4" t="s">
        <v>31</v>
      </c>
      <c r="B48" s="4" t="s">
        <v>26</v>
      </c>
      <c r="C48" s="54">
        <v>91.1</v>
      </c>
      <c r="D48" s="54">
        <v>86.55</v>
      </c>
      <c r="E48" s="54">
        <v>82.22</v>
      </c>
      <c r="F48" s="54">
        <v>78.11</v>
      </c>
      <c r="G48" s="54">
        <v>74.2</v>
      </c>
      <c r="H48" s="54">
        <v>70.489999999999995</v>
      </c>
      <c r="I48" s="54">
        <v>66.97</v>
      </c>
      <c r="J48" s="54">
        <v>63.62</v>
      </c>
      <c r="K48" s="54">
        <v>60.44</v>
      </c>
      <c r="L48" s="54">
        <v>57.42</v>
      </c>
      <c r="M48" s="54">
        <v>54.55</v>
      </c>
      <c r="N48" s="54">
        <v>51.82</v>
      </c>
      <c r="O48" s="54">
        <v>49.23</v>
      </c>
      <c r="P48" s="54">
        <v>46.38</v>
      </c>
      <c r="Q48" s="54">
        <v>43.06</v>
      </c>
      <c r="R48" s="54">
        <v>39.619999999999997</v>
      </c>
      <c r="S48" s="54">
        <v>36.17</v>
      </c>
      <c r="T48" s="54">
        <v>39.18</v>
      </c>
      <c r="U48" s="54">
        <v>46.83</v>
      </c>
      <c r="V48" s="54">
        <v>47.18</v>
      </c>
      <c r="W48" s="54">
        <v>47.5</v>
      </c>
      <c r="X48" s="54">
        <v>47.41</v>
      </c>
      <c r="Y48" s="54">
        <v>48.07</v>
      </c>
      <c r="Z48" s="54">
        <v>51.73</v>
      </c>
      <c r="AA48" s="54">
        <v>51.73</v>
      </c>
      <c r="AB48" s="54">
        <v>53.29</v>
      </c>
      <c r="AC48" s="54">
        <v>52.31</v>
      </c>
      <c r="AD48" s="54">
        <v>54.74</v>
      </c>
      <c r="AE48" s="54">
        <v>72.44</v>
      </c>
      <c r="AF48" s="54">
        <v>73.290000000000006</v>
      </c>
      <c r="AG48" s="54">
        <v>65.69</v>
      </c>
      <c r="AH48" s="55">
        <v>79.63</v>
      </c>
      <c r="AI48" s="56">
        <v>84.41</v>
      </c>
      <c r="AJ48" s="54">
        <v>87.14</v>
      </c>
      <c r="AK48" s="54">
        <v>89.82</v>
      </c>
      <c r="AL48" s="54">
        <v>92.67</v>
      </c>
      <c r="AM48" s="54">
        <v>95.68</v>
      </c>
      <c r="AN48" s="54">
        <v>98.88</v>
      </c>
      <c r="AO48" s="54">
        <v>102.27</v>
      </c>
      <c r="AP48" s="54">
        <v>105.86</v>
      </c>
      <c r="AQ48" s="54">
        <v>109.67</v>
      </c>
      <c r="AR48" s="54">
        <v>113.7</v>
      </c>
      <c r="AS48" s="54">
        <v>117.98</v>
      </c>
      <c r="AT48" s="54">
        <v>122.52</v>
      </c>
      <c r="AU48" s="54">
        <v>127.33</v>
      </c>
      <c r="AV48" s="54">
        <v>132.41999999999999</v>
      </c>
      <c r="AW48" s="54">
        <v>137.82</v>
      </c>
      <c r="AX48" s="54">
        <v>143.55000000000001</v>
      </c>
      <c r="AY48" s="54">
        <v>149.62</v>
      </c>
      <c r="AZ48" s="54">
        <v>156.05000000000001</v>
      </c>
      <c r="BA48" s="54">
        <v>162.87</v>
      </c>
      <c r="BB48" s="54">
        <v>162.87</v>
      </c>
      <c r="BC48" s="54">
        <v>162.87</v>
      </c>
      <c r="BD48" s="54">
        <v>162.87</v>
      </c>
      <c r="BE48" s="54">
        <v>162.87</v>
      </c>
      <c r="BF48" s="54">
        <v>162.87</v>
      </c>
      <c r="BG48" s="54">
        <v>162.87</v>
      </c>
      <c r="BH48" s="54">
        <v>162.87</v>
      </c>
      <c r="BI48" s="54">
        <v>162.87</v>
      </c>
      <c r="BJ48" s="54">
        <v>162.87</v>
      </c>
      <c r="BK48" s="54">
        <v>162.87</v>
      </c>
    </row>
    <row r="49" spans="1:63" ht="18" x14ac:dyDescent="0.35">
      <c r="A49" s="4" t="s">
        <v>31</v>
      </c>
      <c r="B49" s="4" t="s">
        <v>32</v>
      </c>
      <c r="C49" s="54">
        <v>20.59</v>
      </c>
      <c r="D49" s="54">
        <v>21.5</v>
      </c>
      <c r="E49" s="54">
        <v>22.58</v>
      </c>
      <c r="F49" s="54">
        <v>23.39</v>
      </c>
      <c r="G49" s="54">
        <v>24.15</v>
      </c>
      <c r="H49" s="54">
        <v>25.17</v>
      </c>
      <c r="I49" s="54">
        <v>25.4</v>
      </c>
      <c r="J49" s="54">
        <v>26.37</v>
      </c>
      <c r="K49" s="54">
        <v>25.62</v>
      </c>
      <c r="L49" s="54">
        <v>25.32</v>
      </c>
      <c r="M49" s="54">
        <v>20.16</v>
      </c>
      <c r="N49" s="54">
        <v>20.65</v>
      </c>
      <c r="O49" s="54">
        <v>24.03</v>
      </c>
      <c r="P49" s="54">
        <v>25.96</v>
      </c>
      <c r="Q49" s="54">
        <v>29.8</v>
      </c>
      <c r="R49" s="54">
        <v>26.19</v>
      </c>
      <c r="S49" s="54">
        <v>21.69</v>
      </c>
      <c r="T49" s="54">
        <v>20.48</v>
      </c>
      <c r="U49" s="54">
        <v>19.940000000000001</v>
      </c>
      <c r="V49" s="54">
        <v>23.23</v>
      </c>
      <c r="W49" s="54">
        <v>23.54</v>
      </c>
      <c r="X49" s="54">
        <v>19.52</v>
      </c>
      <c r="Y49" s="54">
        <v>21.54</v>
      </c>
      <c r="Z49" s="54">
        <v>18.739999999999998</v>
      </c>
      <c r="AA49" s="54">
        <v>17.32</v>
      </c>
      <c r="AB49" s="54">
        <v>16.97</v>
      </c>
      <c r="AC49" s="54">
        <v>17.899999999999999</v>
      </c>
      <c r="AD49" s="54">
        <v>15.24</v>
      </c>
      <c r="AE49" s="54">
        <v>15.16</v>
      </c>
      <c r="AF49" s="54">
        <v>16.47</v>
      </c>
      <c r="AG49" s="54">
        <v>17.2</v>
      </c>
      <c r="AH49" s="55">
        <v>16.21</v>
      </c>
      <c r="AI49" s="56">
        <v>16.12</v>
      </c>
      <c r="AJ49" s="54">
        <v>16.059999999999999</v>
      </c>
      <c r="AK49" s="54">
        <v>16</v>
      </c>
      <c r="AL49" s="54">
        <v>15.95</v>
      </c>
      <c r="AM49" s="54">
        <v>15.9</v>
      </c>
      <c r="AN49" s="54">
        <v>15.85</v>
      </c>
      <c r="AO49" s="54">
        <v>15.81</v>
      </c>
      <c r="AP49" s="54">
        <v>15.77</v>
      </c>
      <c r="AQ49" s="54">
        <v>15.74</v>
      </c>
      <c r="AR49" s="54">
        <v>15.72</v>
      </c>
      <c r="AS49" s="54">
        <v>15.69</v>
      </c>
      <c r="AT49" s="54">
        <v>15.67</v>
      </c>
      <c r="AU49" s="54">
        <v>15.66</v>
      </c>
      <c r="AV49" s="54">
        <v>15.65</v>
      </c>
      <c r="AW49" s="54">
        <v>15.64</v>
      </c>
      <c r="AX49" s="54">
        <v>15.64</v>
      </c>
      <c r="AY49" s="54">
        <v>15.64</v>
      </c>
      <c r="AZ49" s="54">
        <v>15.65</v>
      </c>
      <c r="BA49" s="54">
        <v>15.66</v>
      </c>
      <c r="BB49" s="54">
        <v>15.67</v>
      </c>
      <c r="BC49" s="54">
        <v>15.69</v>
      </c>
      <c r="BD49" s="54">
        <v>15.71</v>
      </c>
      <c r="BE49" s="54">
        <v>15.73</v>
      </c>
      <c r="BF49" s="54">
        <v>15.76</v>
      </c>
      <c r="BG49" s="54">
        <v>15.79</v>
      </c>
      <c r="BH49" s="54">
        <v>15.83</v>
      </c>
      <c r="BI49" s="54">
        <v>15.87</v>
      </c>
      <c r="BJ49" s="54">
        <v>15.91</v>
      </c>
      <c r="BK49" s="54">
        <v>15.96</v>
      </c>
    </row>
    <row r="50" spans="1:63" x14ac:dyDescent="0.25">
      <c r="A50" s="4" t="s">
        <v>31</v>
      </c>
      <c r="B50" s="4" t="s">
        <v>33</v>
      </c>
      <c r="C50" s="54">
        <v>0</v>
      </c>
      <c r="D50" s="54">
        <v>0</v>
      </c>
      <c r="E50" s="54">
        <v>0.26</v>
      </c>
      <c r="F50" s="54">
        <v>0.42</v>
      </c>
      <c r="G50" s="54">
        <v>11.82</v>
      </c>
      <c r="H50" s="54">
        <v>29.54</v>
      </c>
      <c r="I50" s="54">
        <v>66.790000000000006</v>
      </c>
      <c r="J50" s="54">
        <v>113.35</v>
      </c>
      <c r="K50" s="54">
        <v>140.26</v>
      </c>
      <c r="L50" s="54">
        <v>185.46</v>
      </c>
      <c r="M50" s="54">
        <v>230.54</v>
      </c>
      <c r="N50" s="54">
        <v>311.83999999999997</v>
      </c>
      <c r="O50" s="54">
        <v>365.87</v>
      </c>
      <c r="P50" s="54">
        <v>435.77</v>
      </c>
      <c r="Q50" s="54">
        <v>531.85</v>
      </c>
      <c r="R50" s="54">
        <v>648.79999999999995</v>
      </c>
      <c r="S50" s="54">
        <v>736.88</v>
      </c>
      <c r="T50" s="54">
        <v>822.16</v>
      </c>
      <c r="U50" s="54">
        <v>910.1</v>
      </c>
      <c r="V50" s="54">
        <v>982.94</v>
      </c>
      <c r="W50" s="54">
        <v>1029.7</v>
      </c>
      <c r="X50" s="54">
        <v>1096.48</v>
      </c>
      <c r="Y50" s="54">
        <v>1131.97</v>
      </c>
      <c r="Z50" s="54">
        <v>1144.23</v>
      </c>
      <c r="AA50" s="54">
        <v>1197.55</v>
      </c>
      <c r="AB50" s="54">
        <v>1222.23</v>
      </c>
      <c r="AC50" s="54">
        <v>1238.6600000000001</v>
      </c>
      <c r="AD50" s="54">
        <v>1263.75</v>
      </c>
      <c r="AE50" s="54">
        <v>1296.97</v>
      </c>
      <c r="AF50" s="54">
        <v>1315.07</v>
      </c>
      <c r="AG50" s="54">
        <v>1361.91</v>
      </c>
      <c r="AH50" s="55">
        <v>1393.21</v>
      </c>
      <c r="AI50" s="56">
        <v>1444.25</v>
      </c>
      <c r="AJ50" s="54">
        <v>1306.6300000000001</v>
      </c>
      <c r="AK50" s="54">
        <v>1269.22</v>
      </c>
      <c r="AL50" s="54">
        <v>1227.9000000000001</v>
      </c>
      <c r="AM50" s="54">
        <v>1200.07</v>
      </c>
      <c r="AN50" s="54">
        <v>1184.28</v>
      </c>
      <c r="AO50" s="54">
        <v>1145.42</v>
      </c>
      <c r="AP50" s="54">
        <v>1124.77</v>
      </c>
      <c r="AQ50" s="54">
        <v>1094.67</v>
      </c>
      <c r="AR50" s="54">
        <v>1048.3599999999999</v>
      </c>
      <c r="AS50" s="54">
        <v>1017.94</v>
      </c>
      <c r="AT50" s="54">
        <v>970.81</v>
      </c>
      <c r="AU50" s="54">
        <v>925.49</v>
      </c>
      <c r="AV50" s="54">
        <v>870.99</v>
      </c>
      <c r="AW50" s="54">
        <v>842.9</v>
      </c>
      <c r="AX50" s="54">
        <v>818.09</v>
      </c>
      <c r="AY50" s="54">
        <v>787.85</v>
      </c>
      <c r="AZ50" s="54">
        <v>770.72</v>
      </c>
      <c r="BA50" s="54">
        <v>732.8</v>
      </c>
      <c r="BB50" s="54">
        <v>700.19</v>
      </c>
      <c r="BC50" s="54">
        <v>670.36</v>
      </c>
      <c r="BD50" s="54">
        <v>653.79</v>
      </c>
      <c r="BE50" s="54">
        <v>629.55999999999995</v>
      </c>
      <c r="BF50" s="54">
        <v>608.89</v>
      </c>
      <c r="BG50" s="54">
        <v>584.67999999999995</v>
      </c>
      <c r="BH50" s="54">
        <v>563.01</v>
      </c>
      <c r="BI50" s="54">
        <v>543.03</v>
      </c>
      <c r="BJ50" s="54">
        <v>525.02</v>
      </c>
      <c r="BK50" s="54">
        <v>509.32</v>
      </c>
    </row>
    <row r="51" spans="1:63" x14ac:dyDescent="0.25">
      <c r="A51" s="4" t="s">
        <v>31</v>
      </c>
      <c r="B51" s="4" t="s">
        <v>34</v>
      </c>
      <c r="C51" s="54">
        <v>818.01</v>
      </c>
      <c r="D51" s="54">
        <v>812.47</v>
      </c>
      <c r="E51" s="54">
        <v>415.35</v>
      </c>
      <c r="F51" s="54">
        <v>188.99</v>
      </c>
      <c r="G51" s="54">
        <v>167.42</v>
      </c>
      <c r="H51" s="54">
        <v>138.6</v>
      </c>
      <c r="I51" s="54">
        <v>227</v>
      </c>
      <c r="J51" s="54">
        <v>195.36</v>
      </c>
      <c r="K51" s="54">
        <v>110.58</v>
      </c>
      <c r="L51" s="54">
        <v>85.48</v>
      </c>
      <c r="M51" s="54">
        <v>84.53</v>
      </c>
      <c r="N51" s="54">
        <v>63.5</v>
      </c>
      <c r="O51" s="54">
        <v>77.02</v>
      </c>
      <c r="P51" s="54">
        <v>115.77</v>
      </c>
      <c r="Q51" s="54">
        <v>90.07</v>
      </c>
      <c r="R51" s="54">
        <v>62.39</v>
      </c>
      <c r="S51" s="54">
        <v>97.09</v>
      </c>
      <c r="T51" s="54">
        <v>43.68</v>
      </c>
      <c r="U51" s="54">
        <v>41.21</v>
      </c>
      <c r="V51" s="54">
        <v>48.61</v>
      </c>
      <c r="W51" s="54">
        <v>42.77</v>
      </c>
      <c r="X51" s="54">
        <v>31.61</v>
      </c>
      <c r="Y51" s="54">
        <v>42.68</v>
      </c>
      <c r="Z51" s="54">
        <v>43.28</v>
      </c>
      <c r="AA51" s="54">
        <v>66.02</v>
      </c>
      <c r="AB51" s="54">
        <v>52.68</v>
      </c>
      <c r="AC51" s="54">
        <v>43.79</v>
      </c>
      <c r="AD51" s="54">
        <v>54.37</v>
      </c>
      <c r="AE51" s="54">
        <v>65.099999999999994</v>
      </c>
      <c r="AF51" s="54">
        <v>80.150000000000006</v>
      </c>
      <c r="AG51" s="54">
        <v>79.06</v>
      </c>
      <c r="AH51" s="55">
        <v>45.58</v>
      </c>
      <c r="AI51" s="56">
        <v>58.89</v>
      </c>
      <c r="AJ51" s="54">
        <v>58.89</v>
      </c>
      <c r="AK51" s="54">
        <v>58.89</v>
      </c>
      <c r="AL51" s="54">
        <v>0.01</v>
      </c>
      <c r="AM51" s="54">
        <v>0.01</v>
      </c>
      <c r="AN51" s="54">
        <v>0.01</v>
      </c>
      <c r="AO51" s="54">
        <v>0.01</v>
      </c>
      <c r="AP51" s="54">
        <v>0.01</v>
      </c>
      <c r="AQ51" s="54">
        <v>0.01</v>
      </c>
      <c r="AR51" s="54">
        <v>0.01</v>
      </c>
      <c r="AS51" s="54">
        <v>0.01</v>
      </c>
      <c r="AT51" s="54">
        <v>0.01</v>
      </c>
      <c r="AU51" s="54">
        <v>0.01</v>
      </c>
      <c r="AV51" s="54">
        <v>0.01</v>
      </c>
      <c r="AW51" s="54">
        <v>0.01</v>
      </c>
      <c r="AX51" s="54">
        <v>0.01</v>
      </c>
      <c r="AY51" s="54">
        <v>0.01</v>
      </c>
      <c r="AZ51" s="54">
        <v>0.01</v>
      </c>
      <c r="BA51" s="54">
        <v>0.01</v>
      </c>
      <c r="BB51" s="54">
        <v>0.01</v>
      </c>
      <c r="BC51" s="54">
        <v>0.01</v>
      </c>
      <c r="BD51" s="54">
        <v>0.01</v>
      </c>
      <c r="BE51" s="54">
        <v>0.01</v>
      </c>
      <c r="BF51" s="54">
        <v>0.01</v>
      </c>
      <c r="BG51" s="54">
        <v>0.01</v>
      </c>
      <c r="BH51" s="54">
        <v>0.01</v>
      </c>
      <c r="BI51" s="54">
        <v>0.01</v>
      </c>
      <c r="BJ51" s="54">
        <v>0.01</v>
      </c>
      <c r="BK51" s="54">
        <v>0.01</v>
      </c>
    </row>
    <row r="52" spans="1:63" x14ac:dyDescent="0.25">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6"/>
      <c r="AH52" s="22"/>
      <c r="AI52" s="6"/>
      <c r="AJ52" s="11"/>
      <c r="AK52" s="6"/>
      <c r="AL52" s="11"/>
      <c r="AM52" s="6"/>
      <c r="AN52" s="11"/>
      <c r="AO52" s="6"/>
      <c r="AP52" s="11"/>
      <c r="AQ52" s="6"/>
      <c r="AR52" s="11"/>
      <c r="AS52" s="6"/>
      <c r="AT52" s="11"/>
      <c r="AU52" s="6"/>
      <c r="AV52" s="11"/>
      <c r="AW52" s="6"/>
      <c r="AX52" s="11"/>
      <c r="AY52" s="6"/>
      <c r="AZ52" s="11"/>
      <c r="BA52" s="6"/>
      <c r="BB52" s="11"/>
      <c r="BC52" s="6"/>
      <c r="BD52" s="11"/>
      <c r="BE52" s="6"/>
      <c r="BF52" s="11"/>
      <c r="BG52" s="6"/>
      <c r="BH52" s="11"/>
      <c r="BI52" s="6"/>
      <c r="BJ52" s="11"/>
      <c r="BK52" s="6"/>
    </row>
    <row r="53" spans="1:63" x14ac:dyDescent="0.25">
      <c r="B53" s="14"/>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63" x14ac:dyDescent="0.2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row>
    <row r="55" spans="1:63" x14ac:dyDescent="0.25">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63" s="16" customFormat="1" hidden="1" outlineLevel="2" x14ac:dyDescent="0.25">
      <c r="A56" s="40" t="s">
        <v>35</v>
      </c>
      <c r="B56" s="41" t="s">
        <v>36</v>
      </c>
      <c r="C56" s="42">
        <v>8123.4738048603285</v>
      </c>
      <c r="D56" s="43">
        <v>8103.1513669163269</v>
      </c>
      <c r="E56" s="43">
        <v>8465.3738838749887</v>
      </c>
      <c r="F56" s="43">
        <v>8917.1083368543023</v>
      </c>
      <c r="G56" s="43">
        <v>9577.0808586024577</v>
      </c>
      <c r="H56" s="43">
        <v>10239.75127068527</v>
      </c>
      <c r="I56" s="43">
        <v>10370.213477161264</v>
      </c>
      <c r="J56" s="43">
        <v>10595.889532393236</v>
      </c>
      <c r="K56" s="43">
        <v>10800.287827520146</v>
      </c>
      <c r="L56" s="43">
        <v>11085.248585156942</v>
      </c>
      <c r="M56" s="43">
        <v>11635.189554943681</v>
      </c>
      <c r="N56" s="43">
        <v>11692.734720415605</v>
      </c>
      <c r="O56" s="43">
        <v>12148.077566047328</v>
      </c>
      <c r="P56" s="43">
        <v>12682.556619811654</v>
      </c>
      <c r="Q56" s="43">
        <v>12975.975090054395</v>
      </c>
      <c r="R56" s="43">
        <v>13046.884396819138</v>
      </c>
      <c r="S56" s="43">
        <v>13165.766263018877</v>
      </c>
      <c r="T56" s="43">
        <v>13268.765468082807</v>
      </c>
      <c r="U56" s="43">
        <v>13278.568818685819</v>
      </c>
      <c r="V56" s="43">
        <v>13085.963247072539</v>
      </c>
      <c r="W56" s="43">
        <v>13334.773260072896</v>
      </c>
      <c r="X56" s="43">
        <v>13318.209641078882</v>
      </c>
      <c r="Y56" s="43">
        <v>12993.508896174886</v>
      </c>
      <c r="Z56" s="43">
        <v>13068.243682161243</v>
      </c>
      <c r="AA56" s="43">
        <v>13326.977370262439</v>
      </c>
      <c r="AB56" s="43">
        <v>13801.803079339119</v>
      </c>
      <c r="AC56" s="43">
        <v>13894.375402202368</v>
      </c>
      <c r="AD56" s="43">
        <v>14792.88940934624</v>
      </c>
      <c r="AE56" s="43">
        <v>15115.515647016437</v>
      </c>
      <c r="AF56" s="43">
        <v>14644.249063934256</v>
      </c>
      <c r="AG56" s="44">
        <v>13192.241771536119</v>
      </c>
      <c r="AH56" s="44">
        <v>13846.170033687227</v>
      </c>
    </row>
    <row r="57" spans="1:63" hidden="1" collapsed="1" x14ac:dyDescent="0.25">
      <c r="C57" s="11">
        <f>C56-C17</f>
        <v>3.8048603291827021E-3</v>
      </c>
      <c r="D57" s="11">
        <f t="shared" ref="D57:AH57" si="241">D56-D17</f>
        <v>1.3669163272425067E-3</v>
      </c>
      <c r="E57" s="11">
        <f t="shared" si="241"/>
        <v>-6.1161250105215004E-3</v>
      </c>
      <c r="F57" s="11">
        <f t="shared" si="241"/>
        <v>-1.6631456965114921E-3</v>
      </c>
      <c r="G57" s="11">
        <f t="shared" si="241"/>
        <v>8.5860245781077538E-4</v>
      </c>
      <c r="H57" s="11">
        <f t="shared" si="241"/>
        <v>-8.7293147298623808E-3</v>
      </c>
      <c r="I57" s="11">
        <f t="shared" si="241"/>
        <v>3.4771612645272398E-3</v>
      </c>
      <c r="J57" s="11">
        <f t="shared" si="241"/>
        <v>-4.6760676377743948E-4</v>
      </c>
      <c r="K57" s="11">
        <f t="shared" si="241"/>
        <v>-2.1724798552895663E-3</v>
      </c>
      <c r="L57" s="11">
        <f t="shared" si="241"/>
        <v>-1.4148430582281435E-3</v>
      </c>
      <c r="M57" s="11">
        <f t="shared" si="241"/>
        <v>9.5549436809960753E-3</v>
      </c>
      <c r="N57" s="11">
        <f t="shared" si="241"/>
        <v>-5.2795843967032852E-3</v>
      </c>
      <c r="O57" s="11">
        <f t="shared" si="241"/>
        <v>-2.4339526717085391E-3</v>
      </c>
      <c r="P57" s="11">
        <f t="shared" si="241"/>
        <v>6.619811654672958E-3</v>
      </c>
      <c r="Q57" s="11">
        <f t="shared" si="241"/>
        <v>5.0900543956231559E-3</v>
      </c>
      <c r="R57" s="11">
        <f t="shared" si="241"/>
        <v>4.3968191366730025E-3</v>
      </c>
      <c r="S57" s="11">
        <f t="shared" si="241"/>
        <v>6.2630188767798245E-3</v>
      </c>
      <c r="T57" s="11">
        <f t="shared" si="241"/>
        <v>5.4680828070559073E-3</v>
      </c>
      <c r="U57" s="11">
        <f t="shared" si="241"/>
        <v>8.8186858192784712E-3</v>
      </c>
      <c r="V57" s="11">
        <f t="shared" si="241"/>
        <v>3.2470725382154342E-3</v>
      </c>
      <c r="W57" s="11">
        <f t="shared" si="241"/>
        <v>-6.739927102898946E-3</v>
      </c>
      <c r="X57" s="11">
        <f t="shared" si="241"/>
        <v>-3.5892111918656155E-4</v>
      </c>
      <c r="Y57" s="11">
        <f t="shared" si="241"/>
        <v>8.8961748879228253E-3</v>
      </c>
      <c r="Z57" s="11">
        <f t="shared" si="241"/>
        <v>-6.3178387572406791E-3</v>
      </c>
      <c r="AA57" s="11">
        <f t="shared" si="241"/>
        <v>-2.6297375625290442E-3</v>
      </c>
      <c r="AB57" s="11">
        <f t="shared" si="241"/>
        <v>-6.9206608823151328E-3</v>
      </c>
      <c r="AC57" s="11">
        <f t="shared" si="241"/>
        <v>5.4022023687139153E-3</v>
      </c>
      <c r="AD57" s="11">
        <f t="shared" si="241"/>
        <v>9.4093462412274675E-3</v>
      </c>
      <c r="AE57" s="11">
        <f t="shared" si="241"/>
        <v>-4.3529835620574886E-3</v>
      </c>
      <c r="AF57" s="11">
        <f t="shared" si="241"/>
        <v>-9.3606574409932364E-4</v>
      </c>
      <c r="AG57" s="11">
        <f t="shared" si="241"/>
        <v>1.7715361191221746E-3</v>
      </c>
      <c r="AH57" s="11">
        <f t="shared" si="241"/>
        <v>3.3687227187328972E-5</v>
      </c>
    </row>
    <row r="58" spans="1:63" hidden="1" x14ac:dyDescent="0.25">
      <c r="AE58" s="1"/>
    </row>
    <row r="59" spans="1:63" s="16" customFormat="1" ht="18.75" hidden="1" collapsed="1" x14ac:dyDescent="0.3">
      <c r="A59" s="40">
        <v>3</v>
      </c>
      <c r="B59" s="45" t="s">
        <v>37</v>
      </c>
      <c r="C59" s="46">
        <v>36052.918995677588</v>
      </c>
      <c r="D59" s="47">
        <v>36305.594999833716</v>
      </c>
      <c r="E59" s="47">
        <v>35802.455216864677</v>
      </c>
      <c r="F59" s="47">
        <v>36186.240732689766</v>
      </c>
      <c r="G59" s="47">
        <v>37363.374800090118</v>
      </c>
      <c r="H59" s="47">
        <v>37941.44791929522</v>
      </c>
      <c r="I59" s="47">
        <v>38290.498981165045</v>
      </c>
      <c r="J59" s="47">
        <v>39201.385406128524</v>
      </c>
      <c r="K59" s="47">
        <v>38545.634822577864</v>
      </c>
      <c r="L59" s="47">
        <v>38790.615726522657</v>
      </c>
      <c r="M59" s="47">
        <v>39947.771617081424</v>
      </c>
      <c r="N59" s="47">
        <v>40715.165886361188</v>
      </c>
      <c r="O59" s="47">
        <v>40561.556768324612</v>
      </c>
      <c r="P59" s="47">
        <v>41154.447427712483</v>
      </c>
      <c r="Q59" s="47">
        <v>41258.262924788753</v>
      </c>
      <c r="R59" s="47">
        <v>41664.338140495638</v>
      </c>
      <c r="S59" s="47">
        <v>41438.291451595345</v>
      </c>
      <c r="T59" s="47">
        <v>40496.503232612653</v>
      </c>
      <c r="U59" s="47">
        <v>39092.17435012792</v>
      </c>
      <c r="V59" s="47">
        <v>39232.318769042664</v>
      </c>
      <c r="W59" s="47">
        <v>39461.508983164211</v>
      </c>
      <c r="X59" s="47">
        <v>40065.619164675489</v>
      </c>
      <c r="Y59" s="47">
        <v>40813.066323391628</v>
      </c>
      <c r="Z59" s="47">
        <v>40997.437632657464</v>
      </c>
      <c r="AA59" s="47">
        <v>41575.789983524628</v>
      </c>
      <c r="AB59" s="47">
        <v>41042.840677697794</v>
      </c>
      <c r="AC59" s="47">
        <v>40576.672706026235</v>
      </c>
      <c r="AD59" s="47">
        <v>40737.300821948869</v>
      </c>
      <c r="AE59" s="47">
        <v>41064.2278637212</v>
      </c>
      <c r="AF59" s="47">
        <v>41144.251673364328</v>
      </c>
      <c r="AG59" s="48">
        <v>41083.010755233452</v>
      </c>
      <c r="AH59" s="48">
        <v>40497.575903341763</v>
      </c>
    </row>
    <row r="60" spans="1:63" hidden="1" x14ac:dyDescent="0.25">
      <c r="C60" s="49">
        <f>C59-C24</f>
        <v>-1.0043224101536907E-3</v>
      </c>
      <c r="D60" s="49">
        <f t="shared" ref="D60:AH60" si="242">D59-D24</f>
        <v>-5.0001662821159698E-3</v>
      </c>
      <c r="E60" s="49">
        <f t="shared" si="242"/>
        <v>-4.7831353222136386E-3</v>
      </c>
      <c r="F60" s="49">
        <f t="shared" si="242"/>
        <v>7.3268976848339662E-4</v>
      </c>
      <c r="G60" s="49">
        <f t="shared" si="242"/>
        <v>4.8000901151681319E-3</v>
      </c>
      <c r="H60" s="49">
        <f t="shared" si="242"/>
        <v>-1.2080704778782092E-2</v>
      </c>
      <c r="I60" s="49">
        <f t="shared" si="242"/>
        <v>8.9811650468618609E-3</v>
      </c>
      <c r="J60" s="49">
        <f t="shared" si="242"/>
        <v>-4.5938714756630361E-3</v>
      </c>
      <c r="K60" s="49">
        <f t="shared" si="242"/>
        <v>-5.1774221356026828E-3</v>
      </c>
      <c r="L60" s="49">
        <f t="shared" si="242"/>
        <v>-4.2734773451229557E-3</v>
      </c>
      <c r="M60" s="49">
        <f t="shared" si="242"/>
        <v>-8.3829185750801116E-3</v>
      </c>
      <c r="N60" s="49">
        <f t="shared" si="242"/>
        <v>5.8863611920969561E-3</v>
      </c>
      <c r="O60" s="49">
        <f t="shared" si="242"/>
        <v>-3.2316753859049641E-3</v>
      </c>
      <c r="P60" s="49">
        <f t="shared" si="242"/>
        <v>-2.5722875143401325E-3</v>
      </c>
      <c r="Q60" s="49">
        <f t="shared" si="242"/>
        <v>-7.0752112515037879E-3</v>
      </c>
      <c r="R60" s="49">
        <f t="shared" si="242"/>
        <v>-1.8595043584355153E-3</v>
      </c>
      <c r="S60" s="49">
        <f t="shared" si="242"/>
        <v>1.451595344406087E-3</v>
      </c>
      <c r="T60" s="49">
        <f t="shared" si="242"/>
        <v>-6.7673873418243602E-3</v>
      </c>
      <c r="U60" s="49">
        <f t="shared" si="242"/>
        <v>-5.6498720878153108E-3</v>
      </c>
      <c r="V60" s="49">
        <f t="shared" si="242"/>
        <v>-1.2309573285165243E-3</v>
      </c>
      <c r="W60" s="49">
        <f t="shared" si="242"/>
        <v>-1.1016835785994772E-2</v>
      </c>
      <c r="X60" s="49">
        <f t="shared" si="242"/>
        <v>-8.3532450662460178E-4</v>
      </c>
      <c r="Y60" s="49">
        <f t="shared" si="242"/>
        <v>6.3233916298486292E-3</v>
      </c>
      <c r="Z60" s="49">
        <f t="shared" si="242"/>
        <v>7.632657463545911E-3</v>
      </c>
      <c r="AA60" s="49">
        <f t="shared" si="242"/>
        <v>-1.6475380107294768E-5</v>
      </c>
      <c r="AB60" s="49">
        <f t="shared" si="242"/>
        <v>-9.3223022049642168E-3</v>
      </c>
      <c r="AC60" s="49">
        <f t="shared" si="242"/>
        <v>-7.293973772902973E-3</v>
      </c>
      <c r="AD60" s="49">
        <f t="shared" si="242"/>
        <v>8.2194887363584712E-4</v>
      </c>
      <c r="AE60" s="49">
        <f t="shared" si="242"/>
        <v>-2.1362787956604734E-3</v>
      </c>
      <c r="AF60" s="49">
        <f t="shared" si="242"/>
        <v>1.6733643278712407E-3</v>
      </c>
      <c r="AG60" s="49">
        <f t="shared" si="242"/>
        <v>7.5523345003603026E-4</v>
      </c>
      <c r="AH60" s="49">
        <f t="shared" si="242"/>
        <v>5.9033417637692764E-3</v>
      </c>
    </row>
    <row r="61" spans="1:63" hidden="1" x14ac:dyDescent="0.2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row>
    <row r="62" spans="1:63" s="16" customFormat="1" ht="18.75" hidden="1" collapsed="1" x14ac:dyDescent="0.3">
      <c r="A62" s="40">
        <v>5</v>
      </c>
      <c r="B62" s="45" t="s">
        <v>38</v>
      </c>
      <c r="C62" s="46">
        <v>4372.7542106151604</v>
      </c>
      <c r="D62" s="47">
        <v>4493.650449672642</v>
      </c>
      <c r="E62" s="47">
        <v>4607.3079386918689</v>
      </c>
      <c r="F62" s="47">
        <v>4725.15132860825</v>
      </c>
      <c r="G62" s="47">
        <v>4596.6296471539645</v>
      </c>
      <c r="H62" s="47">
        <v>4700.2728578202405</v>
      </c>
      <c r="I62" s="47">
        <v>4797.3739088209686</v>
      </c>
      <c r="J62" s="47">
        <v>4865.9496753779722</v>
      </c>
      <c r="K62" s="47">
        <v>4861.2542742698733</v>
      </c>
      <c r="L62" s="47">
        <v>4890.0983773880416</v>
      </c>
      <c r="M62" s="47">
        <v>4921.0396247498138</v>
      </c>
      <c r="N62" s="47">
        <v>4945.2767737494023</v>
      </c>
      <c r="O62" s="47">
        <v>4961.8344816669578</v>
      </c>
      <c r="P62" s="47">
        <v>4855.8357419024087</v>
      </c>
      <c r="Q62" s="47">
        <v>4875.1520425072795</v>
      </c>
      <c r="R62" s="47">
        <v>4861.8178748375803</v>
      </c>
      <c r="S62" s="47">
        <v>4639.8922461102911</v>
      </c>
      <c r="T62" s="47">
        <v>4599.1131784578465</v>
      </c>
      <c r="U62" s="47">
        <v>4504.4377058984301</v>
      </c>
      <c r="V62" s="47">
        <v>4357.5007633178993</v>
      </c>
      <c r="W62" s="47">
        <v>4294.6612781873991</v>
      </c>
      <c r="X62" s="47">
        <v>4126.8556951771907</v>
      </c>
      <c r="Y62" s="47">
        <v>4007.8855639211365</v>
      </c>
      <c r="Z62" s="47">
        <v>3951.9901470180198</v>
      </c>
      <c r="AA62" s="47">
        <v>3903.1299843248421</v>
      </c>
      <c r="AB62" s="47">
        <v>3860.8173145644864</v>
      </c>
      <c r="AC62" s="47">
        <v>3828.3988915510663</v>
      </c>
      <c r="AD62" s="47">
        <v>3785.7668633188678</v>
      </c>
      <c r="AE62" s="47">
        <v>3711.0732532306097</v>
      </c>
      <c r="AF62" s="47">
        <v>3659.6323975525224</v>
      </c>
      <c r="AG62" s="48">
        <v>3609.055131438578</v>
      </c>
      <c r="AH62" s="48">
        <v>3550.8426780282985</v>
      </c>
    </row>
    <row r="63" spans="1:63" hidden="1" x14ac:dyDescent="0.25">
      <c r="C63" s="17">
        <f>C62-C31</f>
        <v>4.2106151604457409E-3</v>
      </c>
      <c r="D63" s="17">
        <f t="shared" ref="D63:AH63" si="243">D62-D31</f>
        <v>4.4967264238948701E-4</v>
      </c>
      <c r="E63" s="17">
        <f t="shared" si="243"/>
        <v>-2.0613081305782543E-3</v>
      </c>
      <c r="F63" s="17">
        <f t="shared" si="243"/>
        <v>1.3286082494232687E-3</v>
      </c>
      <c r="G63" s="17">
        <f t="shared" si="243"/>
        <v>-3.5284603563923156E-4</v>
      </c>
      <c r="H63" s="17">
        <f t="shared" si="243"/>
        <v>2.8578202400240116E-3</v>
      </c>
      <c r="I63" s="17">
        <f t="shared" si="243"/>
        <v>-6.0911790305908653E-3</v>
      </c>
      <c r="J63" s="17">
        <f t="shared" si="243"/>
        <v>-3.2462202761962544E-4</v>
      </c>
      <c r="K63" s="17">
        <f t="shared" si="243"/>
        <v>4.2742698733491125E-3</v>
      </c>
      <c r="L63" s="17">
        <f t="shared" si="243"/>
        <v>8.3773880414810264E-3</v>
      </c>
      <c r="M63" s="17">
        <f t="shared" si="243"/>
        <v>-1.0375250185461482E-2</v>
      </c>
      <c r="N63" s="17">
        <f t="shared" si="243"/>
        <v>6.7737494018729194E-3</v>
      </c>
      <c r="O63" s="17">
        <f t="shared" si="243"/>
        <v>4.4816669578722212E-3</v>
      </c>
      <c r="P63" s="17">
        <f t="shared" si="243"/>
        <v>5.7419024087721482E-3</v>
      </c>
      <c r="Q63" s="17">
        <f t="shared" si="243"/>
        <v>1.2042507279147685E-2</v>
      </c>
      <c r="R63" s="17">
        <f t="shared" si="243"/>
        <v>-2.1251624202704988E-3</v>
      </c>
      <c r="S63" s="17">
        <f t="shared" si="243"/>
        <v>2.2461102917077369E-3</v>
      </c>
      <c r="T63" s="17">
        <f t="shared" si="243"/>
        <v>-6.8215421533750487E-3</v>
      </c>
      <c r="U63" s="17">
        <f t="shared" si="243"/>
        <v>-2.2941015695323586E-3</v>
      </c>
      <c r="V63" s="17">
        <f t="shared" si="243"/>
        <v>7.6331790023687063E-4</v>
      </c>
      <c r="W63" s="17">
        <f t="shared" si="243"/>
        <v>1.1278187399511808E-2</v>
      </c>
      <c r="X63" s="17">
        <f t="shared" si="243"/>
        <v>-4.3048228089901386E-3</v>
      </c>
      <c r="Y63" s="17">
        <f t="shared" si="243"/>
        <v>-4.4360788638186932E-3</v>
      </c>
      <c r="Z63" s="17">
        <f t="shared" si="243"/>
        <v>1.4701802001582109E-4</v>
      </c>
      <c r="AA63" s="17">
        <f t="shared" si="243"/>
        <v>9.9843248422075703E-3</v>
      </c>
      <c r="AB63" s="17">
        <f t="shared" si="243"/>
        <v>-2.6854355137402308E-3</v>
      </c>
      <c r="AC63" s="17">
        <f t="shared" si="243"/>
        <v>-1.1084489337918058E-3</v>
      </c>
      <c r="AD63" s="17">
        <f t="shared" si="243"/>
        <v>-3.136681132218655E-3</v>
      </c>
      <c r="AE63" s="17">
        <f t="shared" si="243"/>
        <v>3.2532306095163221E-3</v>
      </c>
      <c r="AF63" s="17">
        <f t="shared" si="243"/>
        <v>2.3975525223249861E-3</v>
      </c>
      <c r="AG63" s="17">
        <f t="shared" si="243"/>
        <v>1.0080385777655465E-3</v>
      </c>
      <c r="AH63" s="17">
        <f t="shared" si="243"/>
        <v>4.114928298349696E-3</v>
      </c>
    </row>
    <row r="64" spans="1:63" hidden="1" x14ac:dyDescent="0.25">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1:63" s="16" customFormat="1" ht="18.75" hidden="1" x14ac:dyDescent="0.3">
      <c r="A65" s="40">
        <v>2</v>
      </c>
      <c r="B65" s="45" t="s">
        <v>39</v>
      </c>
      <c r="C65" s="46">
        <v>3480.5634745884745</v>
      </c>
      <c r="D65" s="47">
        <v>3632.8089776461343</v>
      </c>
      <c r="E65" s="47">
        <v>3322.7701107481721</v>
      </c>
      <c r="F65" s="47">
        <v>3188.7136447765752</v>
      </c>
      <c r="G65" s="50">
        <v>3066.1968881504599</v>
      </c>
      <c r="H65" s="50">
        <v>3166.2575017129116</v>
      </c>
      <c r="I65" s="50">
        <v>3331.1739266912145</v>
      </c>
      <c r="J65" s="50">
        <v>3253.5700665587656</v>
      </c>
      <c r="K65" s="50">
        <v>3244.5897194419617</v>
      </c>
      <c r="L65" s="50">
        <v>3430.8006339066014</v>
      </c>
      <c r="M65" s="50">
        <v>3467.5130620410514</v>
      </c>
      <c r="N65" s="50">
        <v>3572.0259048655171</v>
      </c>
      <c r="O65" s="50">
        <v>3647.8807544982205</v>
      </c>
      <c r="P65" s="50">
        <v>3839.1542527004458</v>
      </c>
      <c r="Q65" s="50">
        <v>3896.3295579842243</v>
      </c>
      <c r="R65" s="50">
        <v>4007.7420995202669</v>
      </c>
      <c r="S65" s="50">
        <v>4098.7451427850947</v>
      </c>
      <c r="T65" s="50">
        <v>4330.3660417523652</v>
      </c>
      <c r="U65" s="50">
        <v>4213.7905501384876</v>
      </c>
      <c r="V65" s="50">
        <v>4177.3083475304766</v>
      </c>
      <c r="W65" s="50">
        <v>4515.8941821462931</v>
      </c>
      <c r="X65" s="50">
        <v>4543.0816270906707</v>
      </c>
      <c r="Y65" s="50">
        <v>4570.5171334971692</v>
      </c>
      <c r="Z65" s="50">
        <v>4668.7892670391184</v>
      </c>
      <c r="AA65" s="50">
        <v>4870.8046547173572</v>
      </c>
      <c r="AB65" s="50">
        <v>4974.3784281982053</v>
      </c>
      <c r="AC65" s="50">
        <v>4706.5655638872013</v>
      </c>
      <c r="AD65" s="50">
        <v>4727.4394717773412</v>
      </c>
      <c r="AE65" s="50">
        <v>4638.4636797627381</v>
      </c>
      <c r="AF65" s="50">
        <v>4690.6059001265794</v>
      </c>
      <c r="AG65" s="51">
        <v>4495.219923049076</v>
      </c>
      <c r="AH65" s="51">
        <v>4514.6140201861936</v>
      </c>
    </row>
    <row r="66" spans="1:63" hidden="1" x14ac:dyDescent="0.25">
      <c r="C66" s="17">
        <f>C65-C45</f>
        <v>-6.5254115252173506E-3</v>
      </c>
      <c r="D66" s="17">
        <f t="shared" ref="D66:AH66" si="244">D65-D45</f>
        <v>-1.1022353865428158E-2</v>
      </c>
      <c r="E66" s="17">
        <f t="shared" si="244"/>
        <v>1.1074817211920163E-4</v>
      </c>
      <c r="F66" s="17">
        <f t="shared" si="244"/>
        <v>3.6447765751290717E-3</v>
      </c>
      <c r="G66" s="17">
        <f t="shared" si="244"/>
        <v>6.8881504598721222E-3</v>
      </c>
      <c r="H66" s="17">
        <f t="shared" si="244"/>
        <v>7.5017129120169557E-3</v>
      </c>
      <c r="I66" s="17">
        <f t="shared" si="244"/>
        <v>3.9266912144739763E-3</v>
      </c>
      <c r="J66" s="17">
        <f t="shared" si="244"/>
        <v>6.6558765865920577E-5</v>
      </c>
      <c r="K66" s="17">
        <f t="shared" si="244"/>
        <v>-2.8055803841198212E-4</v>
      </c>
      <c r="L66" s="17">
        <f t="shared" si="244"/>
        <v>6.3390660125151044E-4</v>
      </c>
      <c r="M66" s="17">
        <f t="shared" si="244"/>
        <v>3.062041051180131E-3</v>
      </c>
      <c r="N66" s="17">
        <f t="shared" si="244"/>
        <v>-4.0951344835775672E-3</v>
      </c>
      <c r="O66" s="17">
        <f t="shared" si="244"/>
        <v>7.5449822043083259E-4</v>
      </c>
      <c r="P66" s="17">
        <f t="shared" si="244"/>
        <v>-5.7472995545140293E-3</v>
      </c>
      <c r="Q66" s="17">
        <f t="shared" si="244"/>
        <v>9.5579842241022561E-3</v>
      </c>
      <c r="R66" s="17">
        <f t="shared" si="244"/>
        <v>2.0995202676203917E-3</v>
      </c>
      <c r="S66" s="17">
        <f t="shared" si="244"/>
        <v>5.1427850939944619E-3</v>
      </c>
      <c r="T66" s="17">
        <f t="shared" si="244"/>
        <v>6.0417523654905381E-3</v>
      </c>
      <c r="U66" s="17">
        <f t="shared" si="244"/>
        <v>-9.4498615126212826E-3</v>
      </c>
      <c r="V66" s="17">
        <f t="shared" si="244"/>
        <v>8.3475304763851454E-3</v>
      </c>
      <c r="W66" s="17">
        <f t="shared" si="244"/>
        <v>1.4182146293023834E-2</v>
      </c>
      <c r="X66" s="17">
        <f t="shared" si="244"/>
        <v>1.6270906717181788E-3</v>
      </c>
      <c r="Y66" s="17">
        <f t="shared" si="244"/>
        <v>7.1334971689793747E-3</v>
      </c>
      <c r="Z66" s="17">
        <f t="shared" si="244"/>
        <v>-7.3296088157803752E-4</v>
      </c>
      <c r="AA66" s="17">
        <f t="shared" si="244"/>
        <v>-1.5345282643465907E-2</v>
      </c>
      <c r="AB66" s="17">
        <f t="shared" si="244"/>
        <v>8.428198204455839E-3</v>
      </c>
      <c r="AC66" s="17">
        <f t="shared" si="244"/>
        <v>-4.4361127984302584E-3</v>
      </c>
      <c r="AD66" s="17">
        <f t="shared" si="244"/>
        <v>-5.2822265843133209E-4</v>
      </c>
      <c r="AE66" s="17">
        <f t="shared" si="244"/>
        <v>3.6797627381019993E-3</v>
      </c>
      <c r="AF66" s="17">
        <f t="shared" si="244"/>
        <v>5.9001265799452085E-3</v>
      </c>
      <c r="AG66" s="17">
        <f t="shared" si="244"/>
        <v>-7.6950924267293885E-5</v>
      </c>
      <c r="AH66" s="17">
        <f t="shared" si="244"/>
        <v>4.0201861929745064E-3</v>
      </c>
    </row>
    <row r="67" spans="1:63" hidden="1" x14ac:dyDescent="0.25">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row>
    <row r="68" spans="1:63" hidden="1" x14ac:dyDescent="0.25">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1:63" hidden="1" x14ac:dyDescent="0.2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63" hidden="1" x14ac:dyDescent="0.25">
      <c r="C70" s="11">
        <f>ROUND(C18,2)</f>
        <v>7936.45</v>
      </c>
      <c r="D70" s="11">
        <f t="shared" ref="D70:BK72" si="245">ROUND(D18,2)</f>
        <v>7915.24</v>
      </c>
      <c r="E70" s="11">
        <f t="shared" si="245"/>
        <v>8271.9699999999993</v>
      </c>
      <c r="F70" s="11">
        <f t="shared" si="245"/>
        <v>8720.4</v>
      </c>
      <c r="G70" s="11">
        <f t="shared" si="245"/>
        <v>9373.66</v>
      </c>
      <c r="H70" s="11">
        <f t="shared" si="245"/>
        <v>10029.86</v>
      </c>
      <c r="I70" s="11">
        <f t="shared" si="245"/>
        <v>10161.48</v>
      </c>
      <c r="J70" s="11">
        <f t="shared" si="245"/>
        <v>10383.51</v>
      </c>
      <c r="K70" s="11">
        <f t="shared" si="245"/>
        <v>10587.78</v>
      </c>
      <c r="L70" s="11">
        <f t="shared" si="245"/>
        <v>10868.59</v>
      </c>
      <c r="M70" s="11">
        <f t="shared" si="245"/>
        <v>11410.88</v>
      </c>
      <c r="N70" s="11">
        <f t="shared" si="245"/>
        <v>11473.86</v>
      </c>
      <c r="O70" s="11">
        <f t="shared" si="245"/>
        <v>11925.66</v>
      </c>
      <c r="P70" s="11">
        <f t="shared" si="245"/>
        <v>12453.65</v>
      </c>
      <c r="Q70" s="11">
        <f t="shared" si="245"/>
        <v>12742.48</v>
      </c>
      <c r="R70" s="11">
        <f t="shared" si="245"/>
        <v>12817.9</v>
      </c>
      <c r="S70" s="11">
        <f t="shared" si="245"/>
        <v>12944.51</v>
      </c>
      <c r="T70" s="11">
        <f t="shared" si="245"/>
        <v>13053.26</v>
      </c>
      <c r="U70" s="11">
        <f t="shared" si="245"/>
        <v>13073.8</v>
      </c>
      <c r="V70" s="11">
        <f t="shared" si="245"/>
        <v>12887.11</v>
      </c>
      <c r="W70" s="11">
        <f t="shared" si="245"/>
        <v>13145.48</v>
      </c>
      <c r="X70" s="11">
        <f t="shared" si="245"/>
        <v>13137.15</v>
      </c>
      <c r="Y70" s="11">
        <f t="shared" si="245"/>
        <v>12820.72</v>
      </c>
      <c r="Z70" s="11">
        <f t="shared" si="245"/>
        <v>12899.39</v>
      </c>
      <c r="AA70" s="11">
        <f t="shared" si="245"/>
        <v>13163.62</v>
      </c>
      <c r="AB70" s="11">
        <f t="shared" si="245"/>
        <v>13643.28</v>
      </c>
      <c r="AC70" s="11">
        <f t="shared" si="245"/>
        <v>13739.71</v>
      </c>
      <c r="AD70" s="11">
        <f t="shared" si="245"/>
        <v>14658.42</v>
      </c>
      <c r="AE70" s="11">
        <f t="shared" si="245"/>
        <v>14985.9</v>
      </c>
      <c r="AF70" s="11">
        <f t="shared" si="245"/>
        <v>14517.6</v>
      </c>
      <c r="AG70" s="11">
        <f t="shared" si="245"/>
        <v>13078.68</v>
      </c>
      <c r="AH70" s="11">
        <f t="shared" si="245"/>
        <v>13733.4</v>
      </c>
      <c r="AI70" s="11">
        <f t="shared" si="245"/>
        <v>13776.12</v>
      </c>
      <c r="AJ70" s="11">
        <f t="shared" si="245"/>
        <v>14005.46</v>
      </c>
      <c r="AK70" s="11">
        <f t="shared" si="245"/>
        <v>14018.86</v>
      </c>
      <c r="AL70" s="11">
        <f t="shared" si="245"/>
        <v>13999.31</v>
      </c>
      <c r="AM70" s="11">
        <f t="shared" si="245"/>
        <v>13941.17</v>
      </c>
      <c r="AN70" s="11">
        <f t="shared" si="245"/>
        <v>13860.24</v>
      </c>
      <c r="AO70" s="11">
        <f t="shared" si="245"/>
        <v>13755.9</v>
      </c>
      <c r="AP70" s="11">
        <f t="shared" si="245"/>
        <v>13653.95</v>
      </c>
      <c r="AQ70" s="11">
        <f t="shared" si="245"/>
        <v>13521.96</v>
      </c>
      <c r="AR70" s="11">
        <f t="shared" si="245"/>
        <v>13373.27</v>
      </c>
      <c r="AS70" s="11">
        <f t="shared" si="245"/>
        <v>13188.01</v>
      </c>
      <c r="AT70" s="11">
        <f t="shared" si="245"/>
        <v>12971.7</v>
      </c>
      <c r="AU70" s="11">
        <f t="shared" si="245"/>
        <v>12718.55</v>
      </c>
      <c r="AV70" s="11">
        <f t="shared" si="245"/>
        <v>12427.62</v>
      </c>
      <c r="AW70" s="11">
        <f t="shared" si="245"/>
        <v>12104.99</v>
      </c>
      <c r="AX70" s="11">
        <f t="shared" si="245"/>
        <v>11750.12</v>
      </c>
      <c r="AY70" s="11">
        <f t="shared" si="245"/>
        <v>11361.88</v>
      </c>
      <c r="AZ70" s="11">
        <f t="shared" si="245"/>
        <v>10945.76</v>
      </c>
      <c r="BA70" s="11">
        <f t="shared" si="245"/>
        <v>10497.1</v>
      </c>
      <c r="BB70" s="11">
        <f t="shared" si="245"/>
        <v>10048.280000000001</v>
      </c>
      <c r="BC70" s="11">
        <f t="shared" si="245"/>
        <v>9609.3799999999992</v>
      </c>
      <c r="BD70" s="11">
        <f t="shared" si="245"/>
        <v>9185.58</v>
      </c>
      <c r="BE70" s="11">
        <f t="shared" si="245"/>
        <v>8786.2800000000007</v>
      </c>
      <c r="BF70" s="11">
        <f t="shared" si="245"/>
        <v>8407.18</v>
      </c>
      <c r="BG70" s="11">
        <f t="shared" si="245"/>
        <v>8045.12</v>
      </c>
      <c r="BH70" s="11">
        <f t="shared" si="245"/>
        <v>7700.09</v>
      </c>
      <c r="BI70" s="11">
        <f t="shared" si="245"/>
        <v>7374.55</v>
      </c>
      <c r="BJ70" s="11">
        <f t="shared" si="245"/>
        <v>7063.76</v>
      </c>
      <c r="BK70" s="11">
        <f t="shared" si="245"/>
        <v>6773.15</v>
      </c>
    </row>
    <row r="71" spans="1:63" hidden="1" x14ac:dyDescent="0.25">
      <c r="C71" s="11">
        <f t="shared" ref="C71:R72" si="246">ROUND(C19,2)</f>
        <v>88.78</v>
      </c>
      <c r="D71" s="11">
        <f t="shared" si="246"/>
        <v>85.86</v>
      </c>
      <c r="E71" s="11">
        <f t="shared" si="246"/>
        <v>84.01</v>
      </c>
      <c r="F71" s="11">
        <f t="shared" si="246"/>
        <v>81.650000000000006</v>
      </c>
      <c r="G71" s="11">
        <f t="shared" si="246"/>
        <v>80.34</v>
      </c>
      <c r="H71" s="11">
        <f t="shared" si="246"/>
        <v>79.099999999999994</v>
      </c>
      <c r="I71" s="11">
        <f t="shared" si="246"/>
        <v>75.459999999999994</v>
      </c>
      <c r="J71" s="11">
        <f t="shared" si="246"/>
        <v>73.39</v>
      </c>
      <c r="K71" s="11">
        <f t="shared" si="246"/>
        <v>70.33</v>
      </c>
      <c r="L71" s="11">
        <f t="shared" si="246"/>
        <v>67.44</v>
      </c>
      <c r="M71" s="11">
        <f t="shared" si="246"/>
        <v>63.93</v>
      </c>
      <c r="N71" s="11">
        <f t="shared" si="246"/>
        <v>60.95</v>
      </c>
      <c r="O71" s="11">
        <f t="shared" si="246"/>
        <v>59.37</v>
      </c>
      <c r="P71" s="11">
        <f t="shared" si="246"/>
        <v>57.25</v>
      </c>
      <c r="Q71" s="11">
        <f t="shared" si="246"/>
        <v>54.75</v>
      </c>
      <c r="R71" s="11">
        <f t="shared" si="246"/>
        <v>51.62</v>
      </c>
      <c r="S71" s="11">
        <f t="shared" si="245"/>
        <v>48</v>
      </c>
      <c r="T71" s="11">
        <f t="shared" si="245"/>
        <v>45.79</v>
      </c>
      <c r="U71" s="11">
        <f t="shared" si="245"/>
        <v>42.48</v>
      </c>
      <c r="V71" s="11">
        <f t="shared" si="245"/>
        <v>40.43</v>
      </c>
      <c r="W71" s="11">
        <f t="shared" si="245"/>
        <v>38.47</v>
      </c>
      <c r="X71" s="11">
        <f t="shared" si="245"/>
        <v>36.03</v>
      </c>
      <c r="Y71" s="11">
        <f t="shared" si="245"/>
        <v>34.15</v>
      </c>
      <c r="Z71" s="11">
        <f t="shared" si="245"/>
        <v>33.340000000000003</v>
      </c>
      <c r="AA71" s="11">
        <f t="shared" si="245"/>
        <v>32.18</v>
      </c>
      <c r="AB71" s="11">
        <f t="shared" si="245"/>
        <v>31.04</v>
      </c>
      <c r="AC71" s="11">
        <f t="shared" si="245"/>
        <v>29.95</v>
      </c>
      <c r="AD71" s="11">
        <f t="shared" si="245"/>
        <v>25.06</v>
      </c>
      <c r="AE71" s="11">
        <f t="shared" si="245"/>
        <v>23.3</v>
      </c>
      <c r="AF71" s="11">
        <f t="shared" si="245"/>
        <v>21.67</v>
      </c>
      <c r="AG71" s="11">
        <f t="shared" si="245"/>
        <v>19.14</v>
      </c>
      <c r="AH71" s="11">
        <f t="shared" si="245"/>
        <v>18.09</v>
      </c>
      <c r="AI71" s="11">
        <f t="shared" si="245"/>
        <v>18.149999999999999</v>
      </c>
      <c r="AJ71" s="11">
        <f t="shared" si="245"/>
        <v>18.45</v>
      </c>
      <c r="AK71" s="11">
        <f t="shared" si="245"/>
        <v>18.47</v>
      </c>
      <c r="AL71" s="11">
        <f t="shared" si="245"/>
        <v>18.440000000000001</v>
      </c>
      <c r="AM71" s="11">
        <f t="shared" si="245"/>
        <v>18.37</v>
      </c>
      <c r="AN71" s="11">
        <f t="shared" si="245"/>
        <v>18.260000000000002</v>
      </c>
      <c r="AO71" s="11">
        <f t="shared" si="245"/>
        <v>18.12</v>
      </c>
      <c r="AP71" s="11">
        <f t="shared" si="245"/>
        <v>17.989999999999998</v>
      </c>
      <c r="AQ71" s="11">
        <f t="shared" si="245"/>
        <v>17.809999999999999</v>
      </c>
      <c r="AR71" s="11">
        <f t="shared" si="245"/>
        <v>17.62</v>
      </c>
      <c r="AS71" s="11">
        <f t="shared" si="245"/>
        <v>17.37</v>
      </c>
      <c r="AT71" s="11">
        <f t="shared" si="245"/>
        <v>17.09</v>
      </c>
      <c r="AU71" s="11">
        <f t="shared" si="245"/>
        <v>16.760000000000002</v>
      </c>
      <c r="AV71" s="11">
        <f t="shared" si="245"/>
        <v>16.37</v>
      </c>
      <c r="AW71" s="11">
        <f t="shared" si="245"/>
        <v>15.95</v>
      </c>
      <c r="AX71" s="11">
        <f t="shared" si="245"/>
        <v>15.48</v>
      </c>
      <c r="AY71" s="11">
        <f t="shared" si="245"/>
        <v>14.97</v>
      </c>
      <c r="AZ71" s="11">
        <f t="shared" si="245"/>
        <v>14.42</v>
      </c>
      <c r="BA71" s="11">
        <f t="shared" si="245"/>
        <v>13.83</v>
      </c>
      <c r="BB71" s="11">
        <f t="shared" si="245"/>
        <v>13.24</v>
      </c>
      <c r="BC71" s="11">
        <f t="shared" si="245"/>
        <v>12.66</v>
      </c>
      <c r="BD71" s="11">
        <f t="shared" si="245"/>
        <v>12.1</v>
      </c>
      <c r="BE71" s="11">
        <f t="shared" si="245"/>
        <v>11.58</v>
      </c>
      <c r="BF71" s="11">
        <f t="shared" si="245"/>
        <v>11.08</v>
      </c>
      <c r="BG71" s="11">
        <f t="shared" si="245"/>
        <v>10.6</v>
      </c>
      <c r="BH71" s="11">
        <f t="shared" si="245"/>
        <v>10.14</v>
      </c>
      <c r="BI71" s="11">
        <f t="shared" si="245"/>
        <v>9.7200000000000006</v>
      </c>
      <c r="BJ71" s="11">
        <f t="shared" si="245"/>
        <v>9.31</v>
      </c>
      <c r="BK71" s="11">
        <f t="shared" si="245"/>
        <v>8.92</v>
      </c>
    </row>
    <row r="72" spans="1:63" hidden="1" x14ac:dyDescent="0.25">
      <c r="C72" s="11">
        <f t="shared" si="246"/>
        <v>98.24</v>
      </c>
      <c r="D72" s="11">
        <f t="shared" si="245"/>
        <v>102.05</v>
      </c>
      <c r="E72" s="11">
        <f t="shared" si="245"/>
        <v>109.4</v>
      </c>
      <c r="F72" s="11">
        <f t="shared" si="245"/>
        <v>115.06</v>
      </c>
      <c r="G72" s="11">
        <f t="shared" si="245"/>
        <v>123.08</v>
      </c>
      <c r="H72" s="11">
        <f t="shared" si="245"/>
        <v>130.80000000000001</v>
      </c>
      <c r="I72" s="11">
        <f t="shared" si="245"/>
        <v>133.27000000000001</v>
      </c>
      <c r="J72" s="11">
        <f t="shared" si="245"/>
        <v>138.99</v>
      </c>
      <c r="K72" s="11">
        <f t="shared" si="245"/>
        <v>142.18</v>
      </c>
      <c r="L72" s="11">
        <f t="shared" si="245"/>
        <v>149.22</v>
      </c>
      <c r="M72" s="11">
        <f t="shared" si="245"/>
        <v>160.37</v>
      </c>
      <c r="N72" s="11">
        <f t="shared" si="245"/>
        <v>157.93</v>
      </c>
      <c r="O72" s="11">
        <f t="shared" si="245"/>
        <v>163.05000000000001</v>
      </c>
      <c r="P72" s="11">
        <f t="shared" si="245"/>
        <v>171.65</v>
      </c>
      <c r="Q72" s="11">
        <f t="shared" si="245"/>
        <v>178.74</v>
      </c>
      <c r="R72" s="11">
        <f t="shared" si="245"/>
        <v>177.36</v>
      </c>
      <c r="S72" s="11">
        <f t="shared" si="245"/>
        <v>173.25</v>
      </c>
      <c r="T72" s="11">
        <f t="shared" si="245"/>
        <v>169.71</v>
      </c>
      <c r="U72" s="11">
        <f t="shared" si="245"/>
        <v>162.28</v>
      </c>
      <c r="V72" s="11">
        <f t="shared" si="245"/>
        <v>158.41999999999999</v>
      </c>
      <c r="W72" s="11">
        <f t="shared" si="245"/>
        <v>150.83000000000001</v>
      </c>
      <c r="X72" s="11">
        <f t="shared" si="245"/>
        <v>145.03</v>
      </c>
      <c r="Y72" s="11">
        <f t="shared" si="245"/>
        <v>138.63</v>
      </c>
      <c r="Z72" s="11">
        <f t="shared" si="245"/>
        <v>135.52000000000001</v>
      </c>
      <c r="AA72" s="11">
        <f t="shared" si="245"/>
        <v>131.18</v>
      </c>
      <c r="AB72" s="11">
        <f t="shared" si="245"/>
        <v>127.49</v>
      </c>
      <c r="AC72" s="11">
        <f t="shared" si="245"/>
        <v>124.71</v>
      </c>
      <c r="AD72" s="11">
        <f t="shared" si="245"/>
        <v>109.4</v>
      </c>
      <c r="AE72" s="11">
        <f t="shared" si="245"/>
        <v>106.32</v>
      </c>
      <c r="AF72" s="11">
        <f t="shared" si="245"/>
        <v>104.98</v>
      </c>
      <c r="AG72" s="11">
        <f t="shared" si="245"/>
        <v>94.42</v>
      </c>
      <c r="AH72" s="11">
        <f t="shared" si="245"/>
        <v>94.68</v>
      </c>
      <c r="AI72" s="11">
        <f t="shared" si="245"/>
        <v>94.97</v>
      </c>
      <c r="AJ72" s="11">
        <f t="shared" si="245"/>
        <v>96.56</v>
      </c>
      <c r="AK72" s="11">
        <f t="shared" si="245"/>
        <v>96.65</v>
      </c>
      <c r="AL72" s="11">
        <f t="shared" si="245"/>
        <v>96.51</v>
      </c>
      <c r="AM72" s="11">
        <f t="shared" si="245"/>
        <v>96.11</v>
      </c>
      <c r="AN72" s="11">
        <f t="shared" si="245"/>
        <v>95.55</v>
      </c>
      <c r="AO72" s="11">
        <f t="shared" si="245"/>
        <v>94.84</v>
      </c>
      <c r="AP72" s="11">
        <f t="shared" si="245"/>
        <v>94.13</v>
      </c>
      <c r="AQ72" s="11">
        <f t="shared" si="245"/>
        <v>93.22</v>
      </c>
      <c r="AR72" s="11">
        <f t="shared" si="245"/>
        <v>92.2</v>
      </c>
      <c r="AS72" s="11">
        <f t="shared" si="245"/>
        <v>90.92</v>
      </c>
      <c r="AT72" s="11">
        <f t="shared" si="245"/>
        <v>89.43</v>
      </c>
      <c r="AU72" s="11">
        <f t="shared" si="245"/>
        <v>87.68</v>
      </c>
      <c r="AV72" s="11">
        <f t="shared" si="245"/>
        <v>85.68</v>
      </c>
      <c r="AW72" s="11">
        <f t="shared" si="245"/>
        <v>83.45</v>
      </c>
      <c r="AX72" s="11">
        <f t="shared" si="245"/>
        <v>81.010000000000005</v>
      </c>
      <c r="AY72" s="11">
        <f t="shared" si="245"/>
        <v>78.33</v>
      </c>
      <c r="AZ72" s="11">
        <f t="shared" si="245"/>
        <v>75.459999999999994</v>
      </c>
      <c r="BA72" s="11">
        <f t="shared" si="245"/>
        <v>72.37</v>
      </c>
      <c r="BB72" s="11">
        <f t="shared" si="245"/>
        <v>69.27</v>
      </c>
      <c r="BC72" s="11">
        <f t="shared" si="245"/>
        <v>66.25</v>
      </c>
      <c r="BD72" s="11">
        <f t="shared" si="245"/>
        <v>63.33</v>
      </c>
      <c r="BE72" s="11">
        <f t="shared" si="245"/>
        <v>60.57</v>
      </c>
      <c r="BF72" s="11">
        <f t="shared" si="245"/>
        <v>57.96</v>
      </c>
      <c r="BG72" s="11">
        <f t="shared" si="245"/>
        <v>55.46</v>
      </c>
      <c r="BH72" s="11">
        <f t="shared" si="245"/>
        <v>53.09</v>
      </c>
      <c r="BI72" s="11">
        <f t="shared" si="245"/>
        <v>50.84</v>
      </c>
      <c r="BJ72" s="11">
        <f t="shared" si="245"/>
        <v>48.7</v>
      </c>
      <c r="BK72" s="11">
        <f t="shared" si="245"/>
        <v>46.7</v>
      </c>
    </row>
    <row r="73" spans="1:63" hidden="1" x14ac:dyDescent="0.25">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row>
    <row r="74" spans="1:63" hidden="1" x14ac:dyDescent="0.25"/>
    <row r="75" spans="1:63" hidden="1" x14ac:dyDescent="0.25">
      <c r="C75" s="11">
        <f>ROUND(C46,2)</f>
        <v>2519.96</v>
      </c>
      <c r="D75" s="11">
        <f t="shared" ref="D75:BK79" si="247">ROUND(D46,2)</f>
        <v>2659.49</v>
      </c>
      <c r="E75" s="11">
        <f t="shared" si="247"/>
        <v>2757.6</v>
      </c>
      <c r="F75" s="11">
        <f t="shared" si="247"/>
        <v>2847.57</v>
      </c>
      <c r="G75" s="11">
        <f t="shared" si="247"/>
        <v>2725.62</v>
      </c>
      <c r="H75" s="11">
        <f t="shared" si="247"/>
        <v>2813.83</v>
      </c>
      <c r="I75" s="11">
        <f t="shared" si="247"/>
        <v>2826.09</v>
      </c>
      <c r="J75" s="11">
        <f t="shared" si="247"/>
        <v>2732.19</v>
      </c>
      <c r="K75" s="11">
        <f t="shared" si="247"/>
        <v>2792.19</v>
      </c>
      <c r="L75" s="11">
        <f t="shared" si="247"/>
        <v>2944.29</v>
      </c>
      <c r="M75" s="11">
        <f t="shared" si="247"/>
        <v>2922.48</v>
      </c>
      <c r="N75" s="11">
        <f t="shared" si="247"/>
        <v>2986.9</v>
      </c>
      <c r="O75" s="11">
        <f t="shared" si="247"/>
        <v>2984.81</v>
      </c>
      <c r="P75" s="11">
        <f t="shared" si="247"/>
        <v>3152.96</v>
      </c>
      <c r="Q75" s="11">
        <f t="shared" si="247"/>
        <v>3131.49</v>
      </c>
      <c r="R75" s="11">
        <f t="shared" si="247"/>
        <v>3208.64</v>
      </c>
      <c r="S75" s="11">
        <f t="shared" si="247"/>
        <v>3180.88</v>
      </c>
      <c r="T75" s="11">
        <f t="shared" si="247"/>
        <v>3376.87</v>
      </c>
      <c r="U75" s="11">
        <f t="shared" si="247"/>
        <v>3158.99</v>
      </c>
      <c r="V75" s="11">
        <f t="shared" si="247"/>
        <v>3022.38</v>
      </c>
      <c r="W75" s="11">
        <f t="shared" si="247"/>
        <v>3319</v>
      </c>
      <c r="X75" s="11">
        <f t="shared" si="247"/>
        <v>3294.41</v>
      </c>
      <c r="Y75" s="11">
        <f t="shared" si="247"/>
        <v>3254.92</v>
      </c>
      <c r="Z75" s="11">
        <f t="shared" si="247"/>
        <v>3319.36</v>
      </c>
      <c r="AA75" s="11">
        <f t="shared" si="247"/>
        <v>3396.54</v>
      </c>
      <c r="AB75" s="11">
        <f t="shared" si="247"/>
        <v>3509.69</v>
      </c>
      <c r="AC75" s="11">
        <f t="shared" si="247"/>
        <v>3213.6</v>
      </c>
      <c r="AD75" s="11">
        <f t="shared" si="247"/>
        <v>3213.88</v>
      </c>
      <c r="AE75" s="11">
        <f t="shared" si="247"/>
        <v>3085.45</v>
      </c>
      <c r="AF75" s="11">
        <f t="shared" si="247"/>
        <v>3085.52</v>
      </c>
      <c r="AG75" s="11">
        <f t="shared" si="247"/>
        <v>2863.67</v>
      </c>
      <c r="AH75" s="11">
        <f t="shared" si="247"/>
        <v>2893.04</v>
      </c>
      <c r="AI75" s="11">
        <f t="shared" si="247"/>
        <v>2731.02</v>
      </c>
      <c r="AJ75" s="11">
        <f t="shared" si="247"/>
        <v>2729.75</v>
      </c>
      <c r="AK75" s="11">
        <f t="shared" si="247"/>
        <v>2728.47</v>
      </c>
      <c r="AL75" s="11">
        <f t="shared" si="247"/>
        <v>2186.0500000000002</v>
      </c>
      <c r="AM75" s="11">
        <f t="shared" si="247"/>
        <v>2184.9299999999998</v>
      </c>
      <c r="AN75" s="11">
        <f t="shared" si="247"/>
        <v>2183.79</v>
      </c>
      <c r="AO75" s="11">
        <f t="shared" si="247"/>
        <v>2182.64</v>
      </c>
      <c r="AP75" s="11">
        <f t="shared" si="247"/>
        <v>2181.48</v>
      </c>
      <c r="AQ75" s="11">
        <f t="shared" si="247"/>
        <v>2180.33</v>
      </c>
      <c r="AR75" s="11">
        <f t="shared" si="247"/>
        <v>2179.1799999999998</v>
      </c>
      <c r="AS75" s="11">
        <f t="shared" si="247"/>
        <v>2178.04</v>
      </c>
      <c r="AT75" s="11">
        <f t="shared" si="247"/>
        <v>2176.9</v>
      </c>
      <c r="AU75" s="11">
        <f t="shared" si="247"/>
        <v>2175.7800000000002</v>
      </c>
      <c r="AV75" s="11">
        <f t="shared" si="247"/>
        <v>2174.66</v>
      </c>
      <c r="AW75" s="11">
        <f t="shared" si="247"/>
        <v>2173.56</v>
      </c>
      <c r="AX75" s="11">
        <f t="shared" si="247"/>
        <v>2172.48</v>
      </c>
      <c r="AY75" s="11">
        <f t="shared" si="247"/>
        <v>2171.41</v>
      </c>
      <c r="AZ75" s="11">
        <f t="shared" si="247"/>
        <v>2170.35</v>
      </c>
      <c r="BA75" s="11">
        <f t="shared" si="247"/>
        <v>2169.31</v>
      </c>
      <c r="BB75" s="11">
        <f t="shared" si="247"/>
        <v>2168.29</v>
      </c>
      <c r="BC75" s="11">
        <f t="shared" si="247"/>
        <v>2167.2800000000002</v>
      </c>
      <c r="BD75" s="11">
        <f t="shared" si="247"/>
        <v>2166.2800000000002</v>
      </c>
      <c r="BE75" s="11">
        <f t="shared" si="247"/>
        <v>2165.29</v>
      </c>
      <c r="BF75" s="11">
        <f t="shared" si="247"/>
        <v>2164.31</v>
      </c>
      <c r="BG75" s="11">
        <f t="shared" si="247"/>
        <v>2163.33</v>
      </c>
      <c r="BH75" s="11">
        <f t="shared" si="247"/>
        <v>2162.36</v>
      </c>
      <c r="BI75" s="11">
        <f t="shared" si="247"/>
        <v>2161.38</v>
      </c>
      <c r="BJ75" s="11">
        <f t="shared" si="247"/>
        <v>2160.39</v>
      </c>
      <c r="BK75" s="11">
        <f t="shared" si="247"/>
        <v>2159.4</v>
      </c>
    </row>
    <row r="76" spans="1:63" hidden="1" x14ac:dyDescent="0.25">
      <c r="C76" s="11">
        <f t="shared" ref="C76:R80" si="248">ROUND(C47,2)</f>
        <v>30.91</v>
      </c>
      <c r="D76" s="11">
        <f t="shared" si="248"/>
        <v>52.81</v>
      </c>
      <c r="E76" s="11">
        <f t="shared" si="248"/>
        <v>44.76</v>
      </c>
      <c r="F76" s="11">
        <f t="shared" si="248"/>
        <v>50.23</v>
      </c>
      <c r="G76" s="11">
        <f t="shared" si="248"/>
        <v>62.98</v>
      </c>
      <c r="H76" s="11">
        <f t="shared" si="248"/>
        <v>88.62</v>
      </c>
      <c r="I76" s="11">
        <f t="shared" si="248"/>
        <v>118.92</v>
      </c>
      <c r="J76" s="11">
        <f t="shared" si="248"/>
        <v>122.68</v>
      </c>
      <c r="K76" s="11">
        <f t="shared" si="248"/>
        <v>115.5</v>
      </c>
      <c r="L76" s="11">
        <f t="shared" si="248"/>
        <v>132.83000000000001</v>
      </c>
      <c r="M76" s="11">
        <f t="shared" si="248"/>
        <v>155.25</v>
      </c>
      <c r="N76" s="11">
        <f t="shared" si="248"/>
        <v>137.32</v>
      </c>
      <c r="O76" s="11">
        <f t="shared" si="248"/>
        <v>146.91999999999999</v>
      </c>
      <c r="P76" s="11">
        <f t="shared" si="248"/>
        <v>62.32</v>
      </c>
      <c r="Q76" s="11">
        <f t="shared" si="248"/>
        <v>70.05</v>
      </c>
      <c r="R76" s="11">
        <f t="shared" si="248"/>
        <v>22.1</v>
      </c>
      <c r="S76" s="11">
        <f t="shared" si="247"/>
        <v>26.03</v>
      </c>
      <c r="T76" s="11">
        <f t="shared" si="247"/>
        <v>27.99</v>
      </c>
      <c r="U76" s="11">
        <f t="shared" si="247"/>
        <v>36.729999999999997</v>
      </c>
      <c r="V76" s="11">
        <f t="shared" si="247"/>
        <v>52.96</v>
      </c>
      <c r="W76" s="11">
        <f t="shared" si="247"/>
        <v>53.37</v>
      </c>
      <c r="X76" s="11">
        <f t="shared" si="247"/>
        <v>53.65</v>
      </c>
      <c r="Y76" s="11">
        <f t="shared" si="247"/>
        <v>71.33</v>
      </c>
      <c r="Z76" s="11">
        <f t="shared" si="247"/>
        <v>91.45</v>
      </c>
      <c r="AA76" s="11">
        <f t="shared" si="247"/>
        <v>141.66</v>
      </c>
      <c r="AB76" s="11">
        <f t="shared" si="247"/>
        <v>119.51</v>
      </c>
      <c r="AC76" s="11">
        <f t="shared" si="247"/>
        <v>140.31</v>
      </c>
      <c r="AD76" s="11">
        <f t="shared" si="247"/>
        <v>125.46</v>
      </c>
      <c r="AE76" s="11">
        <f t="shared" si="247"/>
        <v>103.34</v>
      </c>
      <c r="AF76" s="11">
        <f t="shared" si="247"/>
        <v>120.1</v>
      </c>
      <c r="AG76" s="11">
        <f t="shared" si="247"/>
        <v>107.69</v>
      </c>
      <c r="AH76" s="11">
        <f t="shared" si="247"/>
        <v>86.94</v>
      </c>
      <c r="AI76" s="11">
        <f t="shared" si="247"/>
        <v>113.87</v>
      </c>
      <c r="AJ76" s="11">
        <f t="shared" si="247"/>
        <v>104.2</v>
      </c>
      <c r="AK76" s="11">
        <f t="shared" si="247"/>
        <v>104.2</v>
      </c>
      <c r="AL76" s="11">
        <f t="shared" si="247"/>
        <v>104.2</v>
      </c>
      <c r="AM76" s="11">
        <f t="shared" si="247"/>
        <v>104.2</v>
      </c>
      <c r="AN76" s="11">
        <f t="shared" si="247"/>
        <v>54.93</v>
      </c>
      <c r="AO76" s="11">
        <f t="shared" si="247"/>
        <v>54.93</v>
      </c>
      <c r="AP76" s="11">
        <f t="shared" si="247"/>
        <v>54.93</v>
      </c>
      <c r="AQ76" s="11">
        <f t="shared" si="247"/>
        <v>43.95</v>
      </c>
      <c r="AR76" s="11">
        <f t="shared" si="247"/>
        <v>32.96</v>
      </c>
      <c r="AS76" s="11">
        <f t="shared" si="247"/>
        <v>21.97</v>
      </c>
      <c r="AT76" s="11">
        <f t="shared" si="247"/>
        <v>10.99</v>
      </c>
      <c r="AU76" s="11">
        <f t="shared" si="247"/>
        <v>0</v>
      </c>
      <c r="AV76" s="11">
        <f t="shared" si="247"/>
        <v>0</v>
      </c>
      <c r="AW76" s="11">
        <f t="shared" si="247"/>
        <v>0</v>
      </c>
      <c r="AX76" s="11">
        <f t="shared" si="247"/>
        <v>0</v>
      </c>
      <c r="AY76" s="11">
        <f t="shared" si="247"/>
        <v>0</v>
      </c>
      <c r="AZ76" s="11">
        <f t="shared" si="247"/>
        <v>0</v>
      </c>
      <c r="BA76" s="11">
        <f t="shared" si="247"/>
        <v>0</v>
      </c>
      <c r="BB76" s="11">
        <f t="shared" si="247"/>
        <v>0</v>
      </c>
      <c r="BC76" s="11">
        <f t="shared" si="247"/>
        <v>0</v>
      </c>
      <c r="BD76" s="11">
        <f t="shared" si="247"/>
        <v>0</v>
      </c>
      <c r="BE76" s="11">
        <f t="shared" si="247"/>
        <v>0</v>
      </c>
      <c r="BF76" s="11">
        <f t="shared" si="247"/>
        <v>0</v>
      </c>
      <c r="BG76" s="11">
        <f t="shared" si="247"/>
        <v>0</v>
      </c>
      <c r="BH76" s="11">
        <f t="shared" si="247"/>
        <v>0</v>
      </c>
      <c r="BI76" s="11">
        <f t="shared" si="247"/>
        <v>0</v>
      </c>
      <c r="BJ76" s="11">
        <f t="shared" si="247"/>
        <v>0</v>
      </c>
      <c r="BK76" s="11">
        <f t="shared" si="247"/>
        <v>0</v>
      </c>
    </row>
    <row r="77" spans="1:63" hidden="1" x14ac:dyDescent="0.25">
      <c r="C77" s="11">
        <f t="shared" si="248"/>
        <v>91.1</v>
      </c>
      <c r="D77" s="11">
        <f t="shared" si="247"/>
        <v>86.55</v>
      </c>
      <c r="E77" s="11">
        <f t="shared" si="247"/>
        <v>82.22</v>
      </c>
      <c r="F77" s="11">
        <f t="shared" si="247"/>
        <v>78.11</v>
      </c>
      <c r="G77" s="11">
        <f t="shared" si="247"/>
        <v>74.2</v>
      </c>
      <c r="H77" s="11">
        <f t="shared" si="247"/>
        <v>70.489999999999995</v>
      </c>
      <c r="I77" s="11">
        <f t="shared" si="247"/>
        <v>66.97</v>
      </c>
      <c r="J77" s="11">
        <f t="shared" si="247"/>
        <v>63.62</v>
      </c>
      <c r="K77" s="11">
        <f t="shared" si="247"/>
        <v>60.44</v>
      </c>
      <c r="L77" s="11">
        <f t="shared" si="247"/>
        <v>57.42</v>
      </c>
      <c r="M77" s="11">
        <f t="shared" si="247"/>
        <v>54.55</v>
      </c>
      <c r="N77" s="11">
        <f t="shared" si="247"/>
        <v>51.82</v>
      </c>
      <c r="O77" s="11">
        <f t="shared" si="247"/>
        <v>49.23</v>
      </c>
      <c r="P77" s="11">
        <f t="shared" si="247"/>
        <v>46.38</v>
      </c>
      <c r="Q77" s="11">
        <f t="shared" si="247"/>
        <v>43.06</v>
      </c>
      <c r="R77" s="11">
        <f t="shared" si="247"/>
        <v>39.619999999999997</v>
      </c>
      <c r="S77" s="11">
        <f t="shared" si="247"/>
        <v>36.17</v>
      </c>
      <c r="T77" s="11">
        <f t="shared" si="247"/>
        <v>39.18</v>
      </c>
      <c r="U77" s="11">
        <f t="shared" si="247"/>
        <v>46.83</v>
      </c>
      <c r="V77" s="11">
        <f t="shared" si="247"/>
        <v>47.18</v>
      </c>
      <c r="W77" s="11">
        <f t="shared" si="247"/>
        <v>47.5</v>
      </c>
      <c r="X77" s="11">
        <f t="shared" si="247"/>
        <v>47.41</v>
      </c>
      <c r="Y77" s="11">
        <f t="shared" si="247"/>
        <v>48.07</v>
      </c>
      <c r="Z77" s="11">
        <f t="shared" si="247"/>
        <v>51.73</v>
      </c>
      <c r="AA77" s="11">
        <f t="shared" si="247"/>
        <v>51.73</v>
      </c>
      <c r="AB77" s="11">
        <f t="shared" si="247"/>
        <v>53.29</v>
      </c>
      <c r="AC77" s="11">
        <f t="shared" si="247"/>
        <v>52.31</v>
      </c>
      <c r="AD77" s="11">
        <f t="shared" si="247"/>
        <v>54.74</v>
      </c>
      <c r="AE77" s="11">
        <f t="shared" si="247"/>
        <v>72.44</v>
      </c>
      <c r="AF77" s="11">
        <f t="shared" si="247"/>
        <v>73.290000000000006</v>
      </c>
      <c r="AG77" s="11">
        <f t="shared" si="247"/>
        <v>65.69</v>
      </c>
      <c r="AH77" s="11">
        <f t="shared" si="247"/>
        <v>79.63</v>
      </c>
      <c r="AI77" s="11">
        <f t="shared" si="247"/>
        <v>84.41</v>
      </c>
      <c r="AJ77" s="11">
        <f t="shared" si="247"/>
        <v>87.14</v>
      </c>
      <c r="AK77" s="11">
        <f t="shared" si="247"/>
        <v>89.82</v>
      </c>
      <c r="AL77" s="11">
        <f t="shared" si="247"/>
        <v>92.67</v>
      </c>
      <c r="AM77" s="11">
        <f t="shared" si="247"/>
        <v>95.68</v>
      </c>
      <c r="AN77" s="11">
        <f t="shared" si="247"/>
        <v>98.88</v>
      </c>
      <c r="AO77" s="11">
        <f t="shared" si="247"/>
        <v>102.27</v>
      </c>
      <c r="AP77" s="11">
        <f t="shared" si="247"/>
        <v>105.86</v>
      </c>
      <c r="AQ77" s="11">
        <f t="shared" si="247"/>
        <v>109.67</v>
      </c>
      <c r="AR77" s="11">
        <f t="shared" si="247"/>
        <v>113.7</v>
      </c>
      <c r="AS77" s="11">
        <f t="shared" si="247"/>
        <v>117.98</v>
      </c>
      <c r="AT77" s="11">
        <f t="shared" si="247"/>
        <v>122.52</v>
      </c>
      <c r="AU77" s="11">
        <f t="shared" si="247"/>
        <v>127.33</v>
      </c>
      <c r="AV77" s="11">
        <f t="shared" si="247"/>
        <v>132.41999999999999</v>
      </c>
      <c r="AW77" s="11">
        <f t="shared" si="247"/>
        <v>137.82</v>
      </c>
      <c r="AX77" s="11">
        <f t="shared" si="247"/>
        <v>143.55000000000001</v>
      </c>
      <c r="AY77" s="11">
        <f t="shared" si="247"/>
        <v>149.62</v>
      </c>
      <c r="AZ77" s="11">
        <f t="shared" si="247"/>
        <v>156.05000000000001</v>
      </c>
      <c r="BA77" s="11">
        <f t="shared" si="247"/>
        <v>162.87</v>
      </c>
      <c r="BB77" s="11">
        <f t="shared" si="247"/>
        <v>162.87</v>
      </c>
      <c r="BC77" s="11">
        <f t="shared" si="247"/>
        <v>162.87</v>
      </c>
      <c r="BD77" s="11">
        <f t="shared" si="247"/>
        <v>162.87</v>
      </c>
      <c r="BE77" s="11">
        <f t="shared" si="247"/>
        <v>162.87</v>
      </c>
      <c r="BF77" s="11">
        <f t="shared" si="247"/>
        <v>162.87</v>
      </c>
      <c r="BG77" s="11">
        <f t="shared" si="247"/>
        <v>162.87</v>
      </c>
      <c r="BH77" s="11">
        <f t="shared" si="247"/>
        <v>162.87</v>
      </c>
      <c r="BI77" s="11">
        <f t="shared" si="247"/>
        <v>162.87</v>
      </c>
      <c r="BJ77" s="11">
        <f t="shared" si="247"/>
        <v>162.87</v>
      </c>
      <c r="BK77" s="11">
        <f t="shared" si="247"/>
        <v>162.87</v>
      </c>
    </row>
    <row r="78" spans="1:63" hidden="1" x14ac:dyDescent="0.25">
      <c r="C78" s="11">
        <f t="shared" si="248"/>
        <v>20.59</v>
      </c>
      <c r="D78" s="11">
        <f t="shared" si="247"/>
        <v>21.5</v>
      </c>
      <c r="E78" s="11">
        <f t="shared" si="247"/>
        <v>22.58</v>
      </c>
      <c r="F78" s="11">
        <f t="shared" si="247"/>
        <v>23.39</v>
      </c>
      <c r="G78" s="11">
        <f t="shared" si="247"/>
        <v>24.15</v>
      </c>
      <c r="H78" s="11">
        <f t="shared" si="247"/>
        <v>25.17</v>
      </c>
      <c r="I78" s="11">
        <f t="shared" si="247"/>
        <v>25.4</v>
      </c>
      <c r="J78" s="11">
        <f t="shared" si="247"/>
        <v>26.37</v>
      </c>
      <c r="K78" s="11">
        <f t="shared" si="247"/>
        <v>25.62</v>
      </c>
      <c r="L78" s="11">
        <f t="shared" si="247"/>
        <v>25.32</v>
      </c>
      <c r="M78" s="11">
        <f t="shared" si="247"/>
        <v>20.16</v>
      </c>
      <c r="N78" s="11">
        <f t="shared" si="247"/>
        <v>20.65</v>
      </c>
      <c r="O78" s="11">
        <f t="shared" si="247"/>
        <v>24.03</v>
      </c>
      <c r="P78" s="11">
        <f t="shared" si="247"/>
        <v>25.96</v>
      </c>
      <c r="Q78" s="11">
        <f t="shared" si="247"/>
        <v>29.8</v>
      </c>
      <c r="R78" s="11">
        <f t="shared" si="247"/>
        <v>26.19</v>
      </c>
      <c r="S78" s="11">
        <f t="shared" si="247"/>
        <v>21.69</v>
      </c>
      <c r="T78" s="11">
        <f t="shared" si="247"/>
        <v>20.48</v>
      </c>
      <c r="U78" s="11">
        <f t="shared" si="247"/>
        <v>19.940000000000001</v>
      </c>
      <c r="V78" s="11">
        <f t="shared" si="247"/>
        <v>23.23</v>
      </c>
      <c r="W78" s="11">
        <f t="shared" si="247"/>
        <v>23.54</v>
      </c>
      <c r="X78" s="11">
        <f t="shared" si="247"/>
        <v>19.52</v>
      </c>
      <c r="Y78" s="11">
        <f t="shared" si="247"/>
        <v>21.54</v>
      </c>
      <c r="Z78" s="11">
        <f t="shared" si="247"/>
        <v>18.739999999999998</v>
      </c>
      <c r="AA78" s="11">
        <f t="shared" si="247"/>
        <v>17.32</v>
      </c>
      <c r="AB78" s="11">
        <f t="shared" si="247"/>
        <v>16.97</v>
      </c>
      <c r="AC78" s="11">
        <f t="shared" si="247"/>
        <v>17.899999999999999</v>
      </c>
      <c r="AD78" s="11">
        <f t="shared" si="247"/>
        <v>15.24</v>
      </c>
      <c r="AE78" s="11">
        <f t="shared" si="247"/>
        <v>15.16</v>
      </c>
      <c r="AF78" s="11">
        <f t="shared" si="247"/>
        <v>16.47</v>
      </c>
      <c r="AG78" s="11">
        <f t="shared" si="247"/>
        <v>17.2</v>
      </c>
      <c r="AH78" s="11">
        <f t="shared" si="247"/>
        <v>16.21</v>
      </c>
      <c r="AI78" s="11">
        <f t="shared" si="247"/>
        <v>16.12</v>
      </c>
      <c r="AJ78" s="11">
        <f t="shared" si="247"/>
        <v>16.059999999999999</v>
      </c>
      <c r="AK78" s="11">
        <f t="shared" si="247"/>
        <v>16</v>
      </c>
      <c r="AL78" s="11">
        <f t="shared" si="247"/>
        <v>15.95</v>
      </c>
      <c r="AM78" s="11">
        <f t="shared" si="247"/>
        <v>15.9</v>
      </c>
      <c r="AN78" s="11">
        <f t="shared" si="247"/>
        <v>15.85</v>
      </c>
      <c r="AO78" s="11">
        <f t="shared" si="247"/>
        <v>15.81</v>
      </c>
      <c r="AP78" s="11">
        <f t="shared" si="247"/>
        <v>15.77</v>
      </c>
      <c r="AQ78" s="11">
        <f t="shared" si="247"/>
        <v>15.74</v>
      </c>
      <c r="AR78" s="11">
        <f t="shared" si="247"/>
        <v>15.72</v>
      </c>
      <c r="AS78" s="11">
        <f t="shared" si="247"/>
        <v>15.69</v>
      </c>
      <c r="AT78" s="11">
        <f t="shared" si="247"/>
        <v>15.67</v>
      </c>
      <c r="AU78" s="11">
        <f t="shared" si="247"/>
        <v>15.66</v>
      </c>
      <c r="AV78" s="11">
        <f t="shared" si="247"/>
        <v>15.65</v>
      </c>
      <c r="AW78" s="11">
        <f t="shared" si="247"/>
        <v>15.64</v>
      </c>
      <c r="AX78" s="11">
        <f t="shared" si="247"/>
        <v>15.64</v>
      </c>
      <c r="AY78" s="11">
        <f t="shared" si="247"/>
        <v>15.64</v>
      </c>
      <c r="AZ78" s="11">
        <f t="shared" si="247"/>
        <v>15.65</v>
      </c>
      <c r="BA78" s="11">
        <f t="shared" si="247"/>
        <v>15.66</v>
      </c>
      <c r="BB78" s="11">
        <f t="shared" si="247"/>
        <v>15.67</v>
      </c>
      <c r="BC78" s="11">
        <f t="shared" si="247"/>
        <v>15.69</v>
      </c>
      <c r="BD78" s="11">
        <f t="shared" si="247"/>
        <v>15.71</v>
      </c>
      <c r="BE78" s="11">
        <f t="shared" si="247"/>
        <v>15.73</v>
      </c>
      <c r="BF78" s="11">
        <f t="shared" si="247"/>
        <v>15.76</v>
      </c>
      <c r="BG78" s="11">
        <f t="shared" si="247"/>
        <v>15.79</v>
      </c>
      <c r="BH78" s="11">
        <f t="shared" si="247"/>
        <v>15.83</v>
      </c>
      <c r="BI78" s="11">
        <f t="shared" si="247"/>
        <v>15.87</v>
      </c>
      <c r="BJ78" s="11">
        <f t="shared" si="247"/>
        <v>15.91</v>
      </c>
      <c r="BK78" s="11">
        <f t="shared" si="247"/>
        <v>15.96</v>
      </c>
    </row>
    <row r="79" spans="1:63" hidden="1" x14ac:dyDescent="0.25">
      <c r="C79" s="11">
        <f t="shared" si="248"/>
        <v>0</v>
      </c>
      <c r="D79" s="11">
        <f t="shared" si="247"/>
        <v>0</v>
      </c>
      <c r="E79" s="11">
        <f t="shared" si="247"/>
        <v>0.26</v>
      </c>
      <c r="F79" s="11">
        <f t="shared" si="247"/>
        <v>0.42</v>
      </c>
      <c r="G79" s="11">
        <f t="shared" si="247"/>
        <v>11.82</v>
      </c>
      <c r="H79" s="11">
        <f t="shared" si="247"/>
        <v>29.54</v>
      </c>
      <c r="I79" s="11">
        <f t="shared" si="247"/>
        <v>66.790000000000006</v>
      </c>
      <c r="J79" s="11">
        <f t="shared" si="247"/>
        <v>113.35</v>
      </c>
      <c r="K79" s="11">
        <f t="shared" si="247"/>
        <v>140.26</v>
      </c>
      <c r="L79" s="11">
        <f t="shared" si="247"/>
        <v>185.46</v>
      </c>
      <c r="M79" s="11">
        <f t="shared" si="247"/>
        <v>230.54</v>
      </c>
      <c r="N79" s="11">
        <f t="shared" si="247"/>
        <v>311.83999999999997</v>
      </c>
      <c r="O79" s="11">
        <f t="shared" si="247"/>
        <v>365.87</v>
      </c>
      <c r="P79" s="11">
        <f t="shared" si="247"/>
        <v>435.77</v>
      </c>
      <c r="Q79" s="11">
        <f t="shared" si="247"/>
        <v>531.85</v>
      </c>
      <c r="R79" s="11">
        <f t="shared" si="247"/>
        <v>648.79999999999995</v>
      </c>
      <c r="S79" s="11">
        <f t="shared" si="247"/>
        <v>736.88</v>
      </c>
      <c r="T79" s="11">
        <f t="shared" si="247"/>
        <v>822.16</v>
      </c>
      <c r="U79" s="11">
        <f t="shared" si="247"/>
        <v>910.1</v>
      </c>
      <c r="V79" s="11">
        <f t="shared" si="247"/>
        <v>982.94</v>
      </c>
      <c r="W79" s="11">
        <f t="shared" si="247"/>
        <v>1029.7</v>
      </c>
      <c r="X79" s="11">
        <f t="shared" si="247"/>
        <v>1096.48</v>
      </c>
      <c r="Y79" s="11">
        <f t="shared" si="247"/>
        <v>1131.97</v>
      </c>
      <c r="Z79" s="11">
        <f t="shared" si="247"/>
        <v>1144.23</v>
      </c>
      <c r="AA79" s="11">
        <f t="shared" si="247"/>
        <v>1197.55</v>
      </c>
      <c r="AB79" s="11">
        <f t="shared" si="247"/>
        <v>1222.23</v>
      </c>
      <c r="AC79" s="11">
        <f t="shared" si="247"/>
        <v>1238.6600000000001</v>
      </c>
      <c r="AD79" s="11">
        <f t="shared" si="247"/>
        <v>1263.75</v>
      </c>
      <c r="AE79" s="11">
        <f t="shared" si="247"/>
        <v>1296.97</v>
      </c>
      <c r="AF79" s="11">
        <f t="shared" si="247"/>
        <v>1315.07</v>
      </c>
      <c r="AG79" s="11">
        <f t="shared" si="247"/>
        <v>1361.91</v>
      </c>
      <c r="AH79" s="11">
        <f t="shared" ref="D79:BK80" si="249">ROUND(AH50,2)</f>
        <v>1393.21</v>
      </c>
      <c r="AI79" s="11">
        <f t="shared" si="249"/>
        <v>1444.25</v>
      </c>
      <c r="AJ79" s="11">
        <f t="shared" si="249"/>
        <v>1306.6300000000001</v>
      </c>
      <c r="AK79" s="11">
        <f t="shared" si="249"/>
        <v>1269.22</v>
      </c>
      <c r="AL79" s="11">
        <f t="shared" si="249"/>
        <v>1227.9000000000001</v>
      </c>
      <c r="AM79" s="11">
        <f t="shared" si="249"/>
        <v>1200.07</v>
      </c>
      <c r="AN79" s="11">
        <f t="shared" si="249"/>
        <v>1184.28</v>
      </c>
      <c r="AO79" s="11">
        <f t="shared" si="249"/>
        <v>1145.42</v>
      </c>
      <c r="AP79" s="11">
        <f t="shared" si="249"/>
        <v>1124.77</v>
      </c>
      <c r="AQ79" s="11">
        <f t="shared" si="249"/>
        <v>1094.67</v>
      </c>
      <c r="AR79" s="11">
        <f t="shared" si="249"/>
        <v>1048.3599999999999</v>
      </c>
      <c r="AS79" s="11">
        <f t="shared" si="249"/>
        <v>1017.94</v>
      </c>
      <c r="AT79" s="11">
        <f t="shared" si="249"/>
        <v>970.81</v>
      </c>
      <c r="AU79" s="11">
        <f t="shared" si="249"/>
        <v>925.49</v>
      </c>
      <c r="AV79" s="11">
        <f t="shared" si="249"/>
        <v>870.99</v>
      </c>
      <c r="AW79" s="11">
        <f t="shared" si="249"/>
        <v>842.9</v>
      </c>
      <c r="AX79" s="11">
        <f t="shared" si="249"/>
        <v>818.09</v>
      </c>
      <c r="AY79" s="11">
        <f t="shared" si="249"/>
        <v>787.85</v>
      </c>
      <c r="AZ79" s="11">
        <f t="shared" si="249"/>
        <v>770.72</v>
      </c>
      <c r="BA79" s="11">
        <f t="shared" si="249"/>
        <v>732.8</v>
      </c>
      <c r="BB79" s="11">
        <f t="shared" si="249"/>
        <v>700.19</v>
      </c>
      <c r="BC79" s="11">
        <f t="shared" si="249"/>
        <v>670.36</v>
      </c>
      <c r="BD79" s="11">
        <f t="shared" si="249"/>
        <v>653.79</v>
      </c>
      <c r="BE79" s="11">
        <f t="shared" si="249"/>
        <v>629.55999999999995</v>
      </c>
      <c r="BF79" s="11">
        <f t="shared" si="249"/>
        <v>608.89</v>
      </c>
      <c r="BG79" s="11">
        <f t="shared" si="249"/>
        <v>584.67999999999995</v>
      </c>
      <c r="BH79" s="11">
        <f t="shared" si="249"/>
        <v>563.01</v>
      </c>
      <c r="BI79" s="11">
        <f t="shared" si="249"/>
        <v>543.03</v>
      </c>
      <c r="BJ79" s="11">
        <f t="shared" si="249"/>
        <v>525.02</v>
      </c>
      <c r="BK79" s="11">
        <f t="shared" si="249"/>
        <v>509.32</v>
      </c>
    </row>
    <row r="80" spans="1:63" hidden="1" x14ac:dyDescent="0.25">
      <c r="C80" s="11">
        <f t="shared" si="248"/>
        <v>818.01</v>
      </c>
      <c r="D80" s="11">
        <f t="shared" si="249"/>
        <v>812.47</v>
      </c>
      <c r="E80" s="11">
        <f t="shared" si="249"/>
        <v>415.35</v>
      </c>
      <c r="F80" s="11">
        <f t="shared" si="249"/>
        <v>188.99</v>
      </c>
      <c r="G80" s="11">
        <f t="shared" si="249"/>
        <v>167.42</v>
      </c>
      <c r="H80" s="11">
        <f t="shared" si="249"/>
        <v>138.6</v>
      </c>
      <c r="I80" s="11">
        <f t="shared" si="249"/>
        <v>227</v>
      </c>
      <c r="J80" s="11">
        <f t="shared" si="249"/>
        <v>195.36</v>
      </c>
      <c r="K80" s="11">
        <f t="shared" si="249"/>
        <v>110.58</v>
      </c>
      <c r="L80" s="11">
        <f t="shared" si="249"/>
        <v>85.48</v>
      </c>
      <c r="M80" s="11">
        <f t="shared" si="249"/>
        <v>84.53</v>
      </c>
      <c r="N80" s="11">
        <f t="shared" si="249"/>
        <v>63.5</v>
      </c>
      <c r="O80" s="11">
        <f t="shared" si="249"/>
        <v>77.02</v>
      </c>
      <c r="P80" s="11">
        <f t="shared" si="249"/>
        <v>115.77</v>
      </c>
      <c r="Q80" s="11">
        <f t="shared" si="249"/>
        <v>90.07</v>
      </c>
      <c r="R80" s="11">
        <f t="shared" si="249"/>
        <v>62.39</v>
      </c>
      <c r="S80" s="11">
        <f t="shared" si="249"/>
        <v>97.09</v>
      </c>
      <c r="T80" s="11">
        <f t="shared" si="249"/>
        <v>43.68</v>
      </c>
      <c r="U80" s="11">
        <f t="shared" si="249"/>
        <v>41.21</v>
      </c>
      <c r="V80" s="11">
        <f t="shared" si="249"/>
        <v>48.61</v>
      </c>
      <c r="W80" s="11">
        <f t="shared" si="249"/>
        <v>42.77</v>
      </c>
      <c r="X80" s="11">
        <f t="shared" si="249"/>
        <v>31.61</v>
      </c>
      <c r="Y80" s="11">
        <f t="shared" si="249"/>
        <v>42.68</v>
      </c>
      <c r="Z80" s="11">
        <f t="shared" si="249"/>
        <v>43.28</v>
      </c>
      <c r="AA80" s="11">
        <f t="shared" si="249"/>
        <v>66.02</v>
      </c>
      <c r="AB80" s="11">
        <f t="shared" si="249"/>
        <v>52.68</v>
      </c>
      <c r="AC80" s="11">
        <f t="shared" si="249"/>
        <v>43.79</v>
      </c>
      <c r="AD80" s="11">
        <f t="shared" si="249"/>
        <v>54.37</v>
      </c>
      <c r="AE80" s="11">
        <f t="shared" si="249"/>
        <v>65.099999999999994</v>
      </c>
      <c r="AF80" s="11">
        <f t="shared" si="249"/>
        <v>80.150000000000006</v>
      </c>
      <c r="AG80" s="11">
        <f t="shared" si="249"/>
        <v>79.06</v>
      </c>
      <c r="AH80" s="11">
        <f t="shared" si="249"/>
        <v>45.58</v>
      </c>
      <c r="AI80" s="11">
        <f t="shared" si="249"/>
        <v>58.89</v>
      </c>
      <c r="AJ80" s="11">
        <f t="shared" si="249"/>
        <v>58.89</v>
      </c>
      <c r="AK80" s="11">
        <f t="shared" si="249"/>
        <v>58.89</v>
      </c>
      <c r="AL80" s="11">
        <f t="shared" si="249"/>
        <v>0.01</v>
      </c>
      <c r="AM80" s="11">
        <f t="shared" si="249"/>
        <v>0.01</v>
      </c>
      <c r="AN80" s="11">
        <f t="shared" si="249"/>
        <v>0.01</v>
      </c>
      <c r="AO80" s="11">
        <f t="shared" si="249"/>
        <v>0.01</v>
      </c>
      <c r="AP80" s="11">
        <f t="shared" si="249"/>
        <v>0.01</v>
      </c>
      <c r="AQ80" s="11">
        <f t="shared" si="249"/>
        <v>0.01</v>
      </c>
      <c r="AR80" s="11">
        <f t="shared" si="249"/>
        <v>0.01</v>
      </c>
      <c r="AS80" s="11">
        <f t="shared" si="249"/>
        <v>0.01</v>
      </c>
      <c r="AT80" s="11">
        <f t="shared" si="249"/>
        <v>0.01</v>
      </c>
      <c r="AU80" s="11">
        <f t="shared" si="249"/>
        <v>0.01</v>
      </c>
      <c r="AV80" s="11">
        <f t="shared" si="249"/>
        <v>0.01</v>
      </c>
      <c r="AW80" s="11">
        <f t="shared" si="249"/>
        <v>0.01</v>
      </c>
      <c r="AX80" s="11">
        <f t="shared" si="249"/>
        <v>0.01</v>
      </c>
      <c r="AY80" s="11">
        <f t="shared" si="249"/>
        <v>0.01</v>
      </c>
      <c r="AZ80" s="11">
        <f t="shared" si="249"/>
        <v>0.01</v>
      </c>
      <c r="BA80" s="11">
        <f t="shared" si="249"/>
        <v>0.01</v>
      </c>
      <c r="BB80" s="11">
        <f t="shared" si="249"/>
        <v>0.01</v>
      </c>
      <c r="BC80" s="11">
        <f t="shared" si="249"/>
        <v>0.01</v>
      </c>
      <c r="BD80" s="11">
        <f t="shared" si="249"/>
        <v>0.01</v>
      </c>
      <c r="BE80" s="11">
        <f t="shared" si="249"/>
        <v>0.01</v>
      </c>
      <c r="BF80" s="11">
        <f t="shared" si="249"/>
        <v>0.01</v>
      </c>
      <c r="BG80" s="11">
        <f t="shared" si="249"/>
        <v>0.01</v>
      </c>
      <c r="BH80" s="11">
        <f t="shared" si="249"/>
        <v>0.01</v>
      </c>
      <c r="BI80" s="11">
        <f t="shared" si="249"/>
        <v>0.01</v>
      </c>
      <c r="BJ80" s="11">
        <f t="shared" si="249"/>
        <v>0.01</v>
      </c>
      <c r="BK80" s="11">
        <f t="shared" si="249"/>
        <v>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3F91-7D68-43A9-8564-D0B82EF00B55}">
  <sheetPr>
    <tabColor theme="9"/>
  </sheetPr>
  <dimension ref="A1:BW80"/>
  <sheetViews>
    <sheetView zoomScale="80" zoomScaleNormal="80" workbookViewId="0">
      <pane xSplit="2" topLeftCell="K1" activePane="topRight" state="frozen"/>
      <selection pane="topRight" activeCell="C11" sqref="C11:AH13"/>
    </sheetView>
  </sheetViews>
  <sheetFormatPr defaultColWidth="8.85546875" defaultRowHeight="15" x14ac:dyDescent="0.25"/>
  <cols>
    <col min="1" max="1" width="42.28515625" bestFit="1" customWidth="1"/>
    <col min="2" max="2" width="9" customWidth="1"/>
    <col min="3" max="30" width="10.140625" customWidth="1"/>
    <col min="31" max="32" width="9.5703125" customWidth="1"/>
    <col min="33" max="33" width="9.140625" customWidth="1"/>
    <col min="34" max="34" width="8.85546875" style="21"/>
    <col min="41" max="63" width="9.7109375" customWidth="1"/>
  </cols>
  <sheetData>
    <row r="1" spans="1:63" ht="21" x14ac:dyDescent="0.35">
      <c r="A1" s="30" t="s">
        <v>0</v>
      </c>
      <c r="B1" s="23"/>
      <c r="C1" s="24"/>
      <c r="D1" s="24"/>
      <c r="E1" s="24"/>
      <c r="F1" s="24"/>
      <c r="G1" s="25"/>
      <c r="H1" s="25"/>
      <c r="I1" s="7"/>
      <c r="J1" s="7"/>
      <c r="K1" s="7"/>
      <c r="L1" s="7"/>
      <c r="M1" s="7"/>
      <c r="N1" s="7"/>
      <c r="O1" s="7"/>
      <c r="P1" s="7"/>
      <c r="Q1" s="7"/>
      <c r="R1" s="7"/>
      <c r="S1" s="7"/>
      <c r="T1" s="7"/>
      <c r="U1" s="7"/>
      <c r="V1" s="7"/>
      <c r="W1" s="7"/>
      <c r="X1" s="7"/>
      <c r="Y1" s="7"/>
      <c r="Z1" s="7"/>
      <c r="AA1" s="7"/>
      <c r="AB1" s="7"/>
      <c r="AC1" s="7"/>
      <c r="AD1" s="7"/>
      <c r="AE1" s="7"/>
      <c r="AF1" s="7"/>
    </row>
    <row r="2" spans="1:63" x14ac:dyDescent="0.25">
      <c r="A2" s="9" t="s">
        <v>1</v>
      </c>
      <c r="B2" s="7"/>
      <c r="C2" s="7"/>
      <c r="D2" s="7"/>
      <c r="E2" s="7"/>
      <c r="F2" s="10"/>
      <c r="G2" s="7"/>
      <c r="H2" s="7"/>
      <c r="I2" s="7"/>
      <c r="J2" s="7"/>
      <c r="K2" s="7"/>
      <c r="L2" s="7"/>
      <c r="M2" s="7"/>
      <c r="N2" s="7"/>
      <c r="O2" s="7"/>
      <c r="P2" s="7"/>
      <c r="Q2" s="7"/>
      <c r="R2" s="7"/>
      <c r="S2" s="7"/>
      <c r="T2" s="7"/>
      <c r="U2" s="7"/>
      <c r="V2" s="7"/>
      <c r="W2" s="7"/>
      <c r="X2" s="7"/>
      <c r="Y2" s="7"/>
      <c r="Z2" s="7"/>
      <c r="AA2" s="7"/>
      <c r="AB2" s="7"/>
      <c r="AC2" s="7"/>
      <c r="AD2" s="7"/>
      <c r="AE2" s="7"/>
      <c r="AF2" s="7"/>
    </row>
    <row r="3" spans="1:63" ht="18" x14ac:dyDescent="0.35">
      <c r="A3" t="s">
        <v>2</v>
      </c>
      <c r="B3" s="7"/>
      <c r="C3" s="7"/>
      <c r="D3" s="7"/>
      <c r="E3" s="7"/>
      <c r="F3" s="10"/>
      <c r="G3" s="7"/>
      <c r="H3" s="7"/>
      <c r="I3" s="7"/>
      <c r="J3" s="7"/>
      <c r="K3" s="7"/>
      <c r="L3" s="7"/>
      <c r="M3" s="7"/>
      <c r="N3" s="7"/>
      <c r="O3" s="7"/>
      <c r="P3" s="7"/>
      <c r="Q3" s="7"/>
      <c r="R3" s="7"/>
      <c r="S3" s="7"/>
      <c r="T3" s="7"/>
      <c r="U3" s="7"/>
      <c r="V3" s="7"/>
      <c r="W3" s="7"/>
      <c r="X3" s="7"/>
      <c r="Y3" s="7"/>
      <c r="Z3" s="7"/>
      <c r="AA3" s="7"/>
      <c r="AB3" s="7"/>
      <c r="AC3" s="7"/>
      <c r="AD3" s="7"/>
      <c r="AE3" s="7"/>
      <c r="AF3" s="7"/>
    </row>
    <row r="4" spans="1:63" ht="18" x14ac:dyDescent="0.35">
      <c r="A4" t="s">
        <v>3</v>
      </c>
      <c r="B4" s="7"/>
      <c r="C4" s="8"/>
      <c r="D4" s="7"/>
      <c r="E4" s="7"/>
      <c r="F4" s="10"/>
      <c r="G4" s="7"/>
      <c r="H4" s="7"/>
      <c r="I4" s="7"/>
      <c r="J4" s="7"/>
      <c r="K4" s="7"/>
      <c r="L4" s="7"/>
      <c r="M4" s="7"/>
      <c r="N4" s="7"/>
      <c r="O4" s="7"/>
      <c r="P4" s="7"/>
      <c r="Q4" s="7"/>
      <c r="R4" s="7"/>
      <c r="S4" s="7"/>
      <c r="T4" s="7"/>
      <c r="U4" s="7"/>
      <c r="V4" s="7"/>
      <c r="W4" s="7"/>
      <c r="X4" s="7"/>
      <c r="Y4" s="7"/>
      <c r="Z4" s="7"/>
      <c r="AA4" s="7"/>
      <c r="AB4" s="7"/>
      <c r="AC4" s="7"/>
      <c r="AD4" s="7"/>
      <c r="AE4" s="7"/>
      <c r="AF4" s="7"/>
    </row>
    <row r="5" spans="1:63" x14ac:dyDescent="0.25">
      <c r="A5" t="s">
        <v>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63" x14ac:dyDescent="0.25">
      <c r="A6" t="s">
        <v>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63" ht="18" x14ac:dyDescent="0.35">
      <c r="A7" t="s">
        <v>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4"/>
      <c r="AH7" s="29" t="s">
        <v>10</v>
      </c>
      <c r="AI7" s="14" t="s">
        <v>11</v>
      </c>
    </row>
    <row r="8" spans="1:63" x14ac:dyDescent="0.25">
      <c r="A8" t="s">
        <v>19</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63" s="27" customFormat="1" x14ac:dyDescent="0.25">
      <c r="A9" s="27" t="s">
        <v>20</v>
      </c>
      <c r="B9" s="27" t="s">
        <v>21</v>
      </c>
      <c r="C9" s="13">
        <v>1990</v>
      </c>
      <c r="D9" s="13">
        <v>1991</v>
      </c>
      <c r="E9" s="13">
        <v>1992</v>
      </c>
      <c r="F9" s="13">
        <v>1993</v>
      </c>
      <c r="G9" s="13">
        <v>1994</v>
      </c>
      <c r="H9" s="13">
        <v>1995</v>
      </c>
      <c r="I9" s="13">
        <v>1996</v>
      </c>
      <c r="J9" s="13">
        <v>1997</v>
      </c>
      <c r="K9" s="13">
        <v>1998</v>
      </c>
      <c r="L9" s="13">
        <v>1999</v>
      </c>
      <c r="M9" s="13">
        <v>2000</v>
      </c>
      <c r="N9" s="13">
        <v>2001</v>
      </c>
      <c r="O9" s="13">
        <v>2002</v>
      </c>
      <c r="P9" s="13">
        <v>2003</v>
      </c>
      <c r="Q9" s="13">
        <v>2004</v>
      </c>
      <c r="R9" s="13">
        <v>2005</v>
      </c>
      <c r="S9" s="13">
        <v>2006</v>
      </c>
      <c r="T9" s="13">
        <v>2007</v>
      </c>
      <c r="U9" s="13">
        <v>2008</v>
      </c>
      <c r="V9" s="13">
        <v>2009</v>
      </c>
      <c r="W9" s="13">
        <v>2010</v>
      </c>
      <c r="X9" s="13">
        <v>2011</v>
      </c>
      <c r="Y9" s="13">
        <v>2012</v>
      </c>
      <c r="Z9" s="13">
        <v>2013</v>
      </c>
      <c r="AA9" s="13">
        <v>2014</v>
      </c>
      <c r="AB9" s="13">
        <v>2015</v>
      </c>
      <c r="AC9" s="13">
        <v>2016</v>
      </c>
      <c r="AD9" s="13">
        <v>2017</v>
      </c>
      <c r="AE9" s="13">
        <v>2018</v>
      </c>
      <c r="AF9" s="13">
        <v>2019</v>
      </c>
      <c r="AG9" s="13">
        <v>2020</v>
      </c>
      <c r="AH9" s="26">
        <v>2021</v>
      </c>
      <c r="AI9" s="13">
        <v>2022</v>
      </c>
      <c r="AJ9" s="13">
        <v>2023</v>
      </c>
      <c r="AK9" s="13">
        <v>2024</v>
      </c>
      <c r="AL9" s="13">
        <v>2025</v>
      </c>
      <c r="AM9" s="13">
        <v>2026</v>
      </c>
      <c r="AN9" s="13">
        <v>2027</v>
      </c>
      <c r="AO9" s="13">
        <v>2028</v>
      </c>
      <c r="AP9" s="13">
        <v>2029</v>
      </c>
      <c r="AQ9" s="13">
        <v>2030</v>
      </c>
      <c r="AR9" s="13">
        <v>2031</v>
      </c>
      <c r="AS9" s="13">
        <v>2032</v>
      </c>
      <c r="AT9" s="13">
        <v>2033</v>
      </c>
      <c r="AU9" s="13">
        <v>2034</v>
      </c>
      <c r="AV9" s="13">
        <v>2035</v>
      </c>
      <c r="AW9" s="13">
        <v>2036</v>
      </c>
      <c r="AX9" s="13">
        <v>2037</v>
      </c>
      <c r="AY9" s="13">
        <v>2038</v>
      </c>
      <c r="AZ9" s="13">
        <v>2039</v>
      </c>
      <c r="BA9" s="13">
        <v>2040</v>
      </c>
      <c r="BB9" s="13">
        <v>2041</v>
      </c>
      <c r="BC9" s="13">
        <v>2042</v>
      </c>
      <c r="BD9" s="13">
        <v>2043</v>
      </c>
      <c r="BE9" s="13">
        <v>2044</v>
      </c>
      <c r="BF9" s="13">
        <v>2045</v>
      </c>
      <c r="BG9" s="13">
        <v>2046</v>
      </c>
      <c r="BH9" s="13">
        <v>2047</v>
      </c>
      <c r="BI9" s="13">
        <v>2048</v>
      </c>
      <c r="BJ9" s="13">
        <v>2049</v>
      </c>
      <c r="BK9" s="13">
        <v>2050</v>
      </c>
    </row>
    <row r="10" spans="1:63" x14ac:dyDescent="0.25">
      <c r="A10" s="2" t="s">
        <v>22</v>
      </c>
      <c r="B10" s="3" t="s">
        <v>23</v>
      </c>
      <c r="C10" s="52">
        <f>SUM(C11:C13)</f>
        <v>15873.367546661471</v>
      </c>
      <c r="D10" s="52">
        <f t="shared" ref="D10:BK10" si="0">SUM(D11:D13)</f>
        <v>16355.001582278572</v>
      </c>
      <c r="E10" s="52">
        <f t="shared" si="0"/>
        <v>17829.795358384334</v>
      </c>
      <c r="F10" s="52">
        <f t="shared" si="0"/>
        <v>16905.809329581029</v>
      </c>
      <c r="G10" s="52">
        <f t="shared" si="0"/>
        <v>16562.173666663719</v>
      </c>
      <c r="H10" s="52">
        <f t="shared" si="0"/>
        <v>15656.797229788546</v>
      </c>
      <c r="I10" s="52">
        <f t="shared" si="0"/>
        <v>17130.130306138926</v>
      </c>
      <c r="J10" s="52">
        <f t="shared" si="0"/>
        <v>18915.47367558199</v>
      </c>
      <c r="K10" s="52">
        <f t="shared" si="0"/>
        <v>17127.636448373043</v>
      </c>
      <c r="L10" s="52">
        <f t="shared" si="0"/>
        <v>18179.855402325225</v>
      </c>
      <c r="M10" s="52">
        <f t="shared" si="0"/>
        <v>18337.294393290107</v>
      </c>
      <c r="N10" s="52">
        <f t="shared" si="0"/>
        <v>20286.547688869716</v>
      </c>
      <c r="O10" s="52">
        <f t="shared" si="0"/>
        <v>19765.295355846196</v>
      </c>
      <c r="P10" s="52">
        <f t="shared" si="0"/>
        <v>20674.269058898069</v>
      </c>
      <c r="Q10" s="52">
        <f t="shared" si="0"/>
        <v>20034.121131457669</v>
      </c>
      <c r="R10" s="52">
        <f t="shared" si="0"/>
        <v>21576.339775325047</v>
      </c>
      <c r="S10" s="52">
        <f t="shared" si="0"/>
        <v>21885.29680448482</v>
      </c>
      <c r="T10" s="52">
        <f t="shared" si="0"/>
        <v>20330.126431715616</v>
      </c>
      <c r="U10" s="52">
        <f t="shared" si="0"/>
        <v>21433.423866052217</v>
      </c>
      <c r="V10" s="52">
        <f t="shared" si="0"/>
        <v>18985.875438594299</v>
      </c>
      <c r="W10" s="52">
        <f t="shared" si="0"/>
        <v>18928.924266557297</v>
      </c>
      <c r="X10" s="52">
        <f t="shared" si="0"/>
        <v>18255.291429727255</v>
      </c>
      <c r="Y10" s="52">
        <f t="shared" si="0"/>
        <v>19916.490042832826</v>
      </c>
      <c r="Z10" s="52">
        <f t="shared" si="0"/>
        <v>18951.910557350526</v>
      </c>
      <c r="AA10" s="52">
        <f t="shared" si="0"/>
        <v>18748.56110833033</v>
      </c>
      <c r="AB10" s="52">
        <f t="shared" si="0"/>
        <v>18509.517432610377</v>
      </c>
      <c r="AC10" s="52">
        <f t="shared" si="0"/>
        <v>17008.690340656041</v>
      </c>
      <c r="AD10" s="52">
        <f t="shared" si="0"/>
        <v>17531.204447830092</v>
      </c>
      <c r="AE10" s="52">
        <f t="shared" si="0"/>
        <v>17298.261849438262</v>
      </c>
      <c r="AF10" s="52">
        <f t="shared" si="0"/>
        <v>18893.390874944111</v>
      </c>
      <c r="AG10" s="52">
        <f t="shared" si="0"/>
        <v>17962.941119286777</v>
      </c>
      <c r="AH10" s="53">
        <f t="shared" si="0"/>
        <v>17400.356512912163</v>
      </c>
      <c r="AI10" s="52">
        <f t="shared" si="0"/>
        <v>14734.22</v>
      </c>
      <c r="AJ10" s="52">
        <f t="shared" si="0"/>
        <v>15757.289999999999</v>
      </c>
      <c r="AK10" s="52">
        <f t="shared" si="0"/>
        <v>14948.67</v>
      </c>
      <c r="AL10" s="52">
        <f t="shared" si="0"/>
        <v>12120.76</v>
      </c>
      <c r="AM10" s="52">
        <f t="shared" si="0"/>
        <v>11330.75</v>
      </c>
      <c r="AN10" s="52">
        <f t="shared" si="0"/>
        <v>10557.35</v>
      </c>
      <c r="AO10" s="52">
        <f t="shared" si="0"/>
        <v>10281.09</v>
      </c>
      <c r="AP10" s="52">
        <f t="shared" si="0"/>
        <v>9809.91</v>
      </c>
      <c r="AQ10" s="52">
        <f t="shared" si="0"/>
        <v>9589.15</v>
      </c>
      <c r="AR10" s="52">
        <f t="shared" si="0"/>
        <v>9570.26</v>
      </c>
      <c r="AS10" s="52">
        <f t="shared" si="0"/>
        <v>9464.1</v>
      </c>
      <c r="AT10" s="52">
        <f t="shared" si="0"/>
        <v>9507.5</v>
      </c>
      <c r="AU10" s="52">
        <f t="shared" si="0"/>
        <v>9355.8499999999985</v>
      </c>
      <c r="AV10" s="52">
        <f t="shared" si="0"/>
        <v>9272.52</v>
      </c>
      <c r="AW10" s="52">
        <f t="shared" si="0"/>
        <v>9430.17</v>
      </c>
      <c r="AX10" s="52">
        <f t="shared" si="0"/>
        <v>9451.3100000000013</v>
      </c>
      <c r="AY10" s="52">
        <f t="shared" si="0"/>
        <v>8899.7900000000009</v>
      </c>
      <c r="AZ10" s="52">
        <f t="shared" si="0"/>
        <v>8851.4699999999993</v>
      </c>
      <c r="BA10" s="52">
        <f t="shared" si="0"/>
        <v>8881.01</v>
      </c>
      <c r="BB10" s="52">
        <f t="shared" si="0"/>
        <v>8254.6299999999992</v>
      </c>
      <c r="BC10" s="52">
        <f t="shared" si="0"/>
        <v>8183.36</v>
      </c>
      <c r="BD10" s="52">
        <f t="shared" si="0"/>
        <v>8151.3200000000006</v>
      </c>
      <c r="BE10" s="52">
        <f t="shared" si="0"/>
        <v>8173.5800000000008</v>
      </c>
      <c r="BF10" s="52">
        <f t="shared" si="0"/>
        <v>8356.0600000000013</v>
      </c>
      <c r="BG10" s="52">
        <f t="shared" si="0"/>
        <v>8478.66</v>
      </c>
      <c r="BH10" s="52">
        <f t="shared" si="0"/>
        <v>8487.58</v>
      </c>
      <c r="BI10" s="52">
        <f t="shared" si="0"/>
        <v>8357.23</v>
      </c>
      <c r="BJ10" s="52">
        <f t="shared" si="0"/>
        <v>8288.5</v>
      </c>
      <c r="BK10" s="52">
        <f t="shared" si="0"/>
        <v>7982.14</v>
      </c>
    </row>
    <row r="11" spans="1:63" ht="18" x14ac:dyDescent="0.35">
      <c r="A11" s="2" t="s">
        <v>22</v>
      </c>
      <c r="B11" s="4" t="s">
        <v>24</v>
      </c>
      <c r="C11" s="54">
        <v>14550.210221625279</v>
      </c>
      <c r="D11" s="54">
        <v>15076.681277586293</v>
      </c>
      <c r="E11" s="54">
        <v>16584.897398532667</v>
      </c>
      <c r="F11" s="54">
        <v>15590.071621057863</v>
      </c>
      <c r="G11" s="54">
        <v>15161.137849807408</v>
      </c>
      <c r="H11" s="54">
        <v>14439.530032890671</v>
      </c>
      <c r="I11" s="54">
        <v>15642.785662645801</v>
      </c>
      <c r="J11" s="54">
        <v>17453.318865293513</v>
      </c>
      <c r="K11" s="54">
        <v>15683.527193488095</v>
      </c>
      <c r="L11" s="54">
        <v>16750.948548386732</v>
      </c>
      <c r="M11" s="54">
        <v>16970.179715838462</v>
      </c>
      <c r="N11" s="54">
        <v>18876.045864576343</v>
      </c>
      <c r="O11" s="54">
        <v>18464.156034788786</v>
      </c>
      <c r="P11" s="54">
        <v>19507.734161030545</v>
      </c>
      <c r="Q11" s="54">
        <v>18828.577893380912</v>
      </c>
      <c r="R11" s="54">
        <v>20210.863380178263</v>
      </c>
      <c r="S11" s="54">
        <v>20153.309961070197</v>
      </c>
      <c r="T11" s="54">
        <v>18866.539419343208</v>
      </c>
      <c r="U11" s="54">
        <v>20220.55122499257</v>
      </c>
      <c r="V11" s="54">
        <v>17634.493016290118</v>
      </c>
      <c r="W11" s="54">
        <v>17273.5170943593</v>
      </c>
      <c r="X11" s="54">
        <v>16705.952806387384</v>
      </c>
      <c r="Y11" s="54">
        <v>18703.933788192589</v>
      </c>
      <c r="Z11" s="54">
        <v>17951.007909293305</v>
      </c>
      <c r="AA11" s="54">
        <v>17774.472462584163</v>
      </c>
      <c r="AB11" s="54">
        <v>17506.957443237912</v>
      </c>
      <c r="AC11" s="54">
        <v>16099.053354101463</v>
      </c>
      <c r="AD11" s="54">
        <v>16750.781306023549</v>
      </c>
      <c r="AE11" s="54">
        <v>16521.998873718076</v>
      </c>
      <c r="AF11" s="54">
        <v>18162.508555212775</v>
      </c>
      <c r="AG11" s="54">
        <v>17251.243301439274</v>
      </c>
      <c r="AH11" s="55">
        <v>16690.096373416294</v>
      </c>
      <c r="AI11" s="56">
        <v>14058.96</v>
      </c>
      <c r="AJ11" s="54">
        <v>15043.59</v>
      </c>
      <c r="AK11" s="54">
        <v>14253.92</v>
      </c>
      <c r="AL11" s="54">
        <v>11465.44</v>
      </c>
      <c r="AM11" s="54">
        <v>10711</v>
      </c>
      <c r="AN11" s="54">
        <v>9974.07</v>
      </c>
      <c r="AO11" s="54">
        <v>9706.2900000000009</v>
      </c>
      <c r="AP11" s="54">
        <v>9241.83</v>
      </c>
      <c r="AQ11" s="54">
        <v>9023.16</v>
      </c>
      <c r="AR11" s="54">
        <v>8995.67</v>
      </c>
      <c r="AS11" s="54">
        <v>8887.3799999999992</v>
      </c>
      <c r="AT11" s="54">
        <v>8919</v>
      </c>
      <c r="AU11" s="54">
        <v>8760.7199999999993</v>
      </c>
      <c r="AV11" s="54">
        <v>8673.3700000000008</v>
      </c>
      <c r="AW11" s="54">
        <v>8810.59</v>
      </c>
      <c r="AX11" s="54">
        <v>8821.2800000000007</v>
      </c>
      <c r="AY11" s="54">
        <v>8254.41</v>
      </c>
      <c r="AZ11" s="54">
        <v>8195.82</v>
      </c>
      <c r="BA11" s="54">
        <v>8208.0300000000007</v>
      </c>
      <c r="BB11" s="54">
        <v>7586.11</v>
      </c>
      <c r="BC11" s="54">
        <v>7512.48</v>
      </c>
      <c r="BD11" s="54">
        <v>7476.5</v>
      </c>
      <c r="BE11" s="54">
        <v>7488.42</v>
      </c>
      <c r="BF11" s="54">
        <v>7649.72</v>
      </c>
      <c r="BG11" s="54">
        <v>7757.39</v>
      </c>
      <c r="BH11" s="54">
        <v>7759.42</v>
      </c>
      <c r="BI11" s="54">
        <v>7631.17</v>
      </c>
      <c r="BJ11" s="54">
        <v>7561.79</v>
      </c>
      <c r="BK11" s="54">
        <v>7318.07</v>
      </c>
    </row>
    <row r="12" spans="1:63" ht="18" x14ac:dyDescent="0.35">
      <c r="A12" s="2" t="s">
        <v>22</v>
      </c>
      <c r="B12" s="4" t="s">
        <v>25</v>
      </c>
      <c r="C12" s="54">
        <v>1226.0015547292296</v>
      </c>
      <c r="D12" s="54">
        <v>1184.2638120132531</v>
      </c>
      <c r="E12" s="54">
        <v>1143.4925105685068</v>
      </c>
      <c r="F12" s="54">
        <v>1215.5315810806185</v>
      </c>
      <c r="G12" s="54">
        <v>1293.9242804533988</v>
      </c>
      <c r="H12" s="54">
        <v>1111.3061371912975</v>
      </c>
      <c r="I12" s="54">
        <v>1384.3079711391588</v>
      </c>
      <c r="J12" s="54">
        <v>1358.2905762456232</v>
      </c>
      <c r="K12" s="54">
        <v>1344.0862967033356</v>
      </c>
      <c r="L12" s="54">
        <v>1322.7661560790057</v>
      </c>
      <c r="M12" s="54">
        <v>1259.7092374856866</v>
      </c>
      <c r="N12" s="54">
        <v>1298.2672056203814</v>
      </c>
      <c r="O12" s="54">
        <v>1184.1096038143455</v>
      </c>
      <c r="P12" s="54">
        <v>1040.2769595228781</v>
      </c>
      <c r="Q12" s="54">
        <v>1074.5661847643835</v>
      </c>
      <c r="R12" s="54">
        <v>1228.7663946628559</v>
      </c>
      <c r="S12" s="54">
        <v>1596.1637643342685</v>
      </c>
      <c r="T12" s="54">
        <v>1336.1393923531061</v>
      </c>
      <c r="U12" s="54">
        <v>1083.2232274350833</v>
      </c>
      <c r="V12" s="54">
        <v>1234.1591277183345</v>
      </c>
      <c r="W12" s="54">
        <v>1542.1030198205206</v>
      </c>
      <c r="X12" s="54">
        <v>1433.2977173976719</v>
      </c>
      <c r="Y12" s="54">
        <v>1088.5576080925296</v>
      </c>
      <c r="Z12" s="54">
        <v>877.71454858808352</v>
      </c>
      <c r="AA12" s="54">
        <v>856.22801467432589</v>
      </c>
      <c r="AB12" s="54">
        <v>884.36224949575478</v>
      </c>
      <c r="AC12" s="54">
        <v>792.43179252789787</v>
      </c>
      <c r="AD12" s="54">
        <v>664.71203798512795</v>
      </c>
      <c r="AE12" s="54">
        <v>658.12094487300089</v>
      </c>
      <c r="AF12" s="54">
        <v>603.9593997870146</v>
      </c>
      <c r="AG12" s="54">
        <v>589.5642850605002</v>
      </c>
      <c r="AH12" s="55">
        <v>581.44756299900382</v>
      </c>
      <c r="AI12" s="56">
        <v>568.95000000000005</v>
      </c>
      <c r="AJ12" s="54">
        <v>604.89</v>
      </c>
      <c r="AK12" s="54">
        <v>590.69000000000005</v>
      </c>
      <c r="AL12" s="54">
        <v>559.41</v>
      </c>
      <c r="AM12" s="54">
        <v>528.07000000000005</v>
      </c>
      <c r="AN12" s="54">
        <v>496.25</v>
      </c>
      <c r="AO12" s="54">
        <v>488.23</v>
      </c>
      <c r="AP12" s="54">
        <v>481.81</v>
      </c>
      <c r="AQ12" s="54">
        <v>479.05</v>
      </c>
      <c r="AR12" s="54">
        <v>485.52</v>
      </c>
      <c r="AS12" s="54">
        <v>486.68</v>
      </c>
      <c r="AT12" s="54">
        <v>496.15</v>
      </c>
      <c r="AU12" s="54">
        <v>501.81</v>
      </c>
      <c r="AV12" s="54">
        <v>504.52</v>
      </c>
      <c r="AW12" s="54">
        <v>521.69000000000005</v>
      </c>
      <c r="AX12" s="54">
        <v>530.52</v>
      </c>
      <c r="AY12" s="54">
        <v>546.02</v>
      </c>
      <c r="AZ12" s="54">
        <v>555.21</v>
      </c>
      <c r="BA12" s="54">
        <v>571.13</v>
      </c>
      <c r="BB12" s="54">
        <v>567.33000000000004</v>
      </c>
      <c r="BC12" s="54">
        <v>569.61</v>
      </c>
      <c r="BD12" s="54">
        <v>572.94000000000005</v>
      </c>
      <c r="BE12" s="54">
        <v>581.44000000000005</v>
      </c>
      <c r="BF12" s="54">
        <v>599.4</v>
      </c>
      <c r="BG12" s="54">
        <v>611.75</v>
      </c>
      <c r="BH12" s="54">
        <v>617.57000000000005</v>
      </c>
      <c r="BI12" s="54">
        <v>615.55999999999995</v>
      </c>
      <c r="BJ12" s="54">
        <v>616.27</v>
      </c>
      <c r="BK12" s="54">
        <v>554.17999999999995</v>
      </c>
    </row>
    <row r="13" spans="1:63" ht="18" x14ac:dyDescent="0.35">
      <c r="A13" s="2" t="s">
        <v>22</v>
      </c>
      <c r="B13" s="4" t="s">
        <v>26</v>
      </c>
      <c r="C13" s="54">
        <v>97.15577030696241</v>
      </c>
      <c r="D13" s="54">
        <v>94.056492679026434</v>
      </c>
      <c r="E13" s="54">
        <v>101.40544928315958</v>
      </c>
      <c r="F13" s="54">
        <v>100.20612744254821</v>
      </c>
      <c r="G13" s="54">
        <v>107.11153640291448</v>
      </c>
      <c r="H13" s="54">
        <v>105.9610597065778</v>
      </c>
      <c r="I13" s="54">
        <v>103.036672353966</v>
      </c>
      <c r="J13" s="54">
        <v>103.86423404285119</v>
      </c>
      <c r="K13" s="54">
        <v>100.02295818161193</v>
      </c>
      <c r="L13" s="54">
        <v>106.14069785948732</v>
      </c>
      <c r="M13" s="54">
        <v>107.40543996595775</v>
      </c>
      <c r="N13" s="54">
        <v>112.23461867299173</v>
      </c>
      <c r="O13" s="54">
        <v>117.02971724306443</v>
      </c>
      <c r="P13" s="54">
        <v>126.25793834464474</v>
      </c>
      <c r="Q13" s="54">
        <v>130.97705331237424</v>
      </c>
      <c r="R13" s="54">
        <v>136.71000048392702</v>
      </c>
      <c r="S13" s="54">
        <v>135.82307908035415</v>
      </c>
      <c r="T13" s="54">
        <v>127.44762001930272</v>
      </c>
      <c r="U13" s="54">
        <v>129.64941362456307</v>
      </c>
      <c r="V13" s="54">
        <v>117.2232945858438</v>
      </c>
      <c r="W13" s="54">
        <v>113.3041523774769</v>
      </c>
      <c r="X13" s="54">
        <v>116.04090594219693</v>
      </c>
      <c r="Y13" s="54">
        <v>123.99864654770343</v>
      </c>
      <c r="Z13" s="54">
        <v>123.18809946913848</v>
      </c>
      <c r="AA13" s="54">
        <v>117.86063107184214</v>
      </c>
      <c r="AB13" s="54">
        <v>118.19773987670882</v>
      </c>
      <c r="AC13" s="54">
        <v>117.20519402667857</v>
      </c>
      <c r="AD13" s="54">
        <v>115.71110382141433</v>
      </c>
      <c r="AE13" s="54">
        <v>118.14203084718501</v>
      </c>
      <c r="AF13" s="54">
        <v>126.92291994432092</v>
      </c>
      <c r="AG13" s="54">
        <v>122.13353278700262</v>
      </c>
      <c r="AH13" s="55">
        <v>128.81257649686432</v>
      </c>
      <c r="AI13" s="56">
        <v>106.31</v>
      </c>
      <c r="AJ13" s="54">
        <v>108.81</v>
      </c>
      <c r="AK13" s="54">
        <v>104.06</v>
      </c>
      <c r="AL13" s="54">
        <v>95.91</v>
      </c>
      <c r="AM13" s="54">
        <v>91.68</v>
      </c>
      <c r="AN13" s="54">
        <v>87.03</v>
      </c>
      <c r="AO13" s="54">
        <v>86.57</v>
      </c>
      <c r="AP13" s="54">
        <v>86.27</v>
      </c>
      <c r="AQ13" s="54">
        <v>86.94</v>
      </c>
      <c r="AR13" s="54">
        <v>89.07</v>
      </c>
      <c r="AS13" s="54">
        <v>90.04</v>
      </c>
      <c r="AT13" s="54">
        <v>92.35</v>
      </c>
      <c r="AU13" s="54">
        <v>93.32</v>
      </c>
      <c r="AV13" s="54">
        <v>94.63</v>
      </c>
      <c r="AW13" s="54">
        <v>97.89</v>
      </c>
      <c r="AX13" s="54">
        <v>99.51</v>
      </c>
      <c r="AY13" s="54">
        <v>99.36</v>
      </c>
      <c r="AZ13" s="54">
        <v>100.44</v>
      </c>
      <c r="BA13" s="54">
        <v>101.85</v>
      </c>
      <c r="BB13" s="54">
        <v>101.19</v>
      </c>
      <c r="BC13" s="54">
        <v>101.27</v>
      </c>
      <c r="BD13" s="54">
        <v>101.88</v>
      </c>
      <c r="BE13" s="54">
        <v>103.72</v>
      </c>
      <c r="BF13" s="54">
        <v>106.94</v>
      </c>
      <c r="BG13" s="54">
        <v>109.52</v>
      </c>
      <c r="BH13" s="54">
        <v>110.59</v>
      </c>
      <c r="BI13" s="54">
        <v>110.5</v>
      </c>
      <c r="BJ13" s="54">
        <v>110.44</v>
      </c>
      <c r="BK13" s="54">
        <v>109.89</v>
      </c>
    </row>
    <row r="14" spans="1:63" x14ac:dyDescent="0.25">
      <c r="B14" s="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20"/>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63" x14ac:dyDescent="0.25">
      <c r="B15" s="5"/>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1"/>
      <c r="AH15" s="58"/>
      <c r="AI15" s="1"/>
      <c r="AJ15" s="57"/>
      <c r="AK15" s="1"/>
      <c r="AL15" s="57"/>
      <c r="AM15" s="1"/>
      <c r="AN15" s="57"/>
      <c r="AO15" s="1"/>
      <c r="AP15" s="57"/>
      <c r="AQ15" s="1"/>
      <c r="AR15" s="57"/>
      <c r="AS15" s="1"/>
      <c r="AT15" s="57"/>
      <c r="AU15" s="1"/>
      <c r="AV15" s="57"/>
      <c r="AW15" s="1"/>
      <c r="AX15" s="57"/>
      <c r="AY15" s="1"/>
      <c r="AZ15" s="57"/>
      <c r="BA15" s="1"/>
      <c r="BB15" s="57"/>
      <c r="BC15" s="1"/>
      <c r="BD15" s="57"/>
      <c r="BE15" s="1"/>
      <c r="BF15" s="57"/>
      <c r="BG15" s="1"/>
      <c r="BH15" s="57"/>
      <c r="BI15" s="1"/>
      <c r="BJ15" s="57"/>
      <c r="BK15" s="1"/>
    </row>
    <row r="16" spans="1:63" s="27" customFormat="1" x14ac:dyDescent="0.25">
      <c r="A16" s="27" t="s">
        <v>20</v>
      </c>
      <c r="B16" s="27" t="s">
        <v>21</v>
      </c>
      <c r="C16" s="13">
        <v>1990</v>
      </c>
      <c r="D16" s="13">
        <v>1991</v>
      </c>
      <c r="E16" s="13">
        <v>1992</v>
      </c>
      <c r="F16" s="13">
        <v>1993</v>
      </c>
      <c r="G16" s="13">
        <v>1994</v>
      </c>
      <c r="H16" s="13">
        <v>1995</v>
      </c>
      <c r="I16" s="13">
        <v>1996</v>
      </c>
      <c r="J16" s="13">
        <v>1997</v>
      </c>
      <c r="K16" s="13">
        <v>1998</v>
      </c>
      <c r="L16" s="13">
        <v>1999</v>
      </c>
      <c r="M16" s="13">
        <v>2000</v>
      </c>
      <c r="N16" s="13">
        <v>2001</v>
      </c>
      <c r="O16" s="13">
        <v>2002</v>
      </c>
      <c r="P16" s="13">
        <v>2003</v>
      </c>
      <c r="Q16" s="13">
        <v>2004</v>
      </c>
      <c r="R16" s="13">
        <v>2005</v>
      </c>
      <c r="S16" s="13">
        <v>2006</v>
      </c>
      <c r="T16" s="13">
        <v>2007</v>
      </c>
      <c r="U16" s="13">
        <v>2008</v>
      </c>
      <c r="V16" s="13">
        <v>2009</v>
      </c>
      <c r="W16" s="13">
        <v>2010</v>
      </c>
      <c r="X16" s="13">
        <v>2011</v>
      </c>
      <c r="Y16" s="13">
        <v>2012</v>
      </c>
      <c r="Z16" s="13">
        <v>2013</v>
      </c>
      <c r="AA16" s="13">
        <v>2014</v>
      </c>
      <c r="AB16" s="13">
        <v>2015</v>
      </c>
      <c r="AC16" s="13">
        <v>2016</v>
      </c>
      <c r="AD16" s="13">
        <v>2017</v>
      </c>
      <c r="AE16" s="13">
        <v>2018</v>
      </c>
      <c r="AF16" s="13">
        <v>2019</v>
      </c>
      <c r="AG16" s="13">
        <v>2020</v>
      </c>
      <c r="AH16" s="26">
        <v>2021</v>
      </c>
      <c r="AI16" s="13">
        <v>2022</v>
      </c>
      <c r="AJ16" s="13">
        <v>2023</v>
      </c>
      <c r="AK16" s="13">
        <v>2024</v>
      </c>
      <c r="AL16" s="13">
        <v>2025</v>
      </c>
      <c r="AM16" s="13">
        <v>2026</v>
      </c>
      <c r="AN16" s="13">
        <v>2027</v>
      </c>
      <c r="AO16" s="13">
        <v>2028</v>
      </c>
      <c r="AP16" s="13">
        <v>2029</v>
      </c>
      <c r="AQ16" s="13">
        <v>2030</v>
      </c>
      <c r="AR16" s="13">
        <v>2031</v>
      </c>
      <c r="AS16" s="13">
        <v>2032</v>
      </c>
      <c r="AT16" s="13">
        <v>2033</v>
      </c>
      <c r="AU16" s="13">
        <v>2034</v>
      </c>
      <c r="AV16" s="13">
        <v>2035</v>
      </c>
      <c r="AW16" s="13">
        <v>2036</v>
      </c>
      <c r="AX16" s="13">
        <v>2037</v>
      </c>
      <c r="AY16" s="13">
        <v>2038</v>
      </c>
      <c r="AZ16" s="13">
        <v>2039</v>
      </c>
      <c r="BA16" s="13">
        <v>2040</v>
      </c>
      <c r="BB16" s="13">
        <v>2041</v>
      </c>
      <c r="BC16" s="13">
        <v>2042</v>
      </c>
      <c r="BD16" s="13">
        <v>2043</v>
      </c>
      <c r="BE16" s="13">
        <v>2044</v>
      </c>
      <c r="BF16" s="13">
        <v>2045</v>
      </c>
      <c r="BG16" s="13">
        <v>2046</v>
      </c>
      <c r="BH16" s="13">
        <v>2047</v>
      </c>
      <c r="BI16" s="13">
        <v>2048</v>
      </c>
      <c r="BJ16" s="13">
        <v>2049</v>
      </c>
      <c r="BK16" s="13">
        <v>2050</v>
      </c>
    </row>
    <row r="17" spans="1:75" x14ac:dyDescent="0.25">
      <c r="A17" s="2" t="s">
        <v>27</v>
      </c>
      <c r="B17" s="3" t="s">
        <v>23</v>
      </c>
      <c r="C17" s="52">
        <f>SUM(C18:C20)</f>
        <v>8123.4699999999993</v>
      </c>
      <c r="D17" s="52">
        <f t="shared" ref="D17:BK17" si="1">SUM(D18:D20)</f>
        <v>8103.15</v>
      </c>
      <c r="E17" s="52">
        <f t="shared" si="1"/>
        <v>8465.3799999999992</v>
      </c>
      <c r="F17" s="52">
        <f t="shared" si="1"/>
        <v>8917.1099999999988</v>
      </c>
      <c r="G17" s="52">
        <f t="shared" si="1"/>
        <v>9577.08</v>
      </c>
      <c r="H17" s="52">
        <f t="shared" si="1"/>
        <v>10239.76</v>
      </c>
      <c r="I17" s="52">
        <f t="shared" si="1"/>
        <v>10370.209999999999</v>
      </c>
      <c r="J17" s="52">
        <f t="shared" si="1"/>
        <v>10595.89</v>
      </c>
      <c r="K17" s="52">
        <f t="shared" si="1"/>
        <v>10800.29</v>
      </c>
      <c r="L17" s="52">
        <f t="shared" si="1"/>
        <v>11085.25</v>
      </c>
      <c r="M17" s="52">
        <f t="shared" si="1"/>
        <v>11635.18</v>
      </c>
      <c r="N17" s="52">
        <f t="shared" si="1"/>
        <v>11692.740000000002</v>
      </c>
      <c r="O17" s="52">
        <f t="shared" si="1"/>
        <v>12148.08</v>
      </c>
      <c r="P17" s="52">
        <f t="shared" si="1"/>
        <v>12682.55</v>
      </c>
      <c r="Q17" s="52">
        <f t="shared" si="1"/>
        <v>12975.97</v>
      </c>
      <c r="R17" s="52">
        <f t="shared" si="1"/>
        <v>13046.880000000001</v>
      </c>
      <c r="S17" s="52">
        <f t="shared" si="1"/>
        <v>13165.76</v>
      </c>
      <c r="T17" s="52">
        <f t="shared" si="1"/>
        <v>13268.76</v>
      </c>
      <c r="U17" s="52">
        <f t="shared" si="1"/>
        <v>13278.56</v>
      </c>
      <c r="V17" s="52">
        <f t="shared" si="1"/>
        <v>13085.960000000001</v>
      </c>
      <c r="W17" s="52">
        <f t="shared" si="1"/>
        <v>13334.779999999999</v>
      </c>
      <c r="X17" s="52">
        <f t="shared" si="1"/>
        <v>13318.210000000001</v>
      </c>
      <c r="Y17" s="52">
        <f t="shared" si="1"/>
        <v>12993.499999999998</v>
      </c>
      <c r="Z17" s="52">
        <f t="shared" si="1"/>
        <v>13068.25</v>
      </c>
      <c r="AA17" s="52">
        <f t="shared" si="1"/>
        <v>13326.980000000001</v>
      </c>
      <c r="AB17" s="52">
        <f t="shared" si="1"/>
        <v>13801.810000000001</v>
      </c>
      <c r="AC17" s="52">
        <f t="shared" si="1"/>
        <v>13894.369999999999</v>
      </c>
      <c r="AD17" s="52">
        <f t="shared" si="1"/>
        <v>14792.88</v>
      </c>
      <c r="AE17" s="52">
        <f t="shared" si="1"/>
        <v>15115.519999999999</v>
      </c>
      <c r="AF17" s="52">
        <f t="shared" si="1"/>
        <v>14644.25</v>
      </c>
      <c r="AG17" s="52">
        <f t="shared" si="1"/>
        <v>13192.24</v>
      </c>
      <c r="AH17" s="53">
        <f t="shared" si="1"/>
        <v>13846.17</v>
      </c>
      <c r="AI17" s="52">
        <f t="shared" si="1"/>
        <v>13889.24</v>
      </c>
      <c r="AJ17" s="52">
        <f t="shared" si="1"/>
        <v>14131.019999999999</v>
      </c>
      <c r="AK17" s="52">
        <f t="shared" si="1"/>
        <v>14159.69</v>
      </c>
      <c r="AL17" s="52">
        <f t="shared" si="1"/>
        <v>14157.359999999999</v>
      </c>
      <c r="AM17" s="52">
        <f t="shared" si="1"/>
        <v>14120.06</v>
      </c>
      <c r="AN17" s="52">
        <f t="shared" si="1"/>
        <v>14061.54</v>
      </c>
      <c r="AO17" s="52">
        <f t="shared" si="1"/>
        <v>13982.53</v>
      </c>
      <c r="AP17" s="52">
        <f t="shared" si="1"/>
        <v>13912.01</v>
      </c>
      <c r="AQ17" s="52">
        <f t="shared" si="1"/>
        <v>13819.34</v>
      </c>
      <c r="AR17" s="52">
        <f t="shared" si="1"/>
        <v>13716.779999999999</v>
      </c>
      <c r="AS17" s="52">
        <f t="shared" si="1"/>
        <v>13582.4</v>
      </c>
      <c r="AT17" s="52">
        <f t="shared" si="1"/>
        <v>13422.050000000001</v>
      </c>
      <c r="AU17" s="52">
        <f t="shared" si="1"/>
        <v>13231</v>
      </c>
      <c r="AV17" s="52">
        <f t="shared" si="1"/>
        <v>13007.050000000001</v>
      </c>
      <c r="AW17" s="52">
        <f t="shared" si="1"/>
        <v>12758.46</v>
      </c>
      <c r="AX17" s="52">
        <f t="shared" si="1"/>
        <v>12484.7</v>
      </c>
      <c r="AY17" s="52">
        <f t="shared" si="1"/>
        <v>12184.9</v>
      </c>
      <c r="AZ17" s="52">
        <f t="shared" si="1"/>
        <v>11867.43</v>
      </c>
      <c r="BA17" s="52">
        <f t="shared" si="1"/>
        <v>11521.32</v>
      </c>
      <c r="BB17" s="52">
        <f t="shared" si="1"/>
        <v>11153.960000000001</v>
      </c>
      <c r="BC17" s="52">
        <f t="shared" si="1"/>
        <v>10767.449999999999</v>
      </c>
      <c r="BD17" s="52">
        <f t="shared" si="1"/>
        <v>10373.92</v>
      </c>
      <c r="BE17" s="52">
        <f t="shared" si="1"/>
        <v>9998.36</v>
      </c>
      <c r="BF17" s="52">
        <f t="shared" si="1"/>
        <v>9640.7100000000009</v>
      </c>
      <c r="BG17" s="52">
        <f t="shared" si="1"/>
        <v>9296.8499999999985</v>
      </c>
      <c r="BH17" s="52">
        <f t="shared" si="1"/>
        <v>8968.16</v>
      </c>
      <c r="BI17" s="52">
        <f t="shared" si="1"/>
        <v>8657.35</v>
      </c>
      <c r="BJ17" s="52">
        <f t="shared" si="1"/>
        <v>8358.18</v>
      </c>
      <c r="BK17" s="52">
        <f t="shared" si="1"/>
        <v>8078.74</v>
      </c>
    </row>
    <row r="18" spans="1:75" ht="18" x14ac:dyDescent="0.35">
      <c r="A18" s="2" t="s">
        <v>27</v>
      </c>
      <c r="B18" s="4" t="s">
        <v>24</v>
      </c>
      <c r="C18" s="54">
        <v>7936.45</v>
      </c>
      <c r="D18" s="54">
        <v>7915.24</v>
      </c>
      <c r="E18" s="54">
        <v>8271.9699999999993</v>
      </c>
      <c r="F18" s="54">
        <v>8720.4</v>
      </c>
      <c r="G18" s="54">
        <v>9373.66</v>
      </c>
      <c r="H18" s="54">
        <v>10029.86</v>
      </c>
      <c r="I18" s="54">
        <v>10161.48</v>
      </c>
      <c r="J18" s="54">
        <v>10383.51</v>
      </c>
      <c r="K18" s="54">
        <v>10587.78</v>
      </c>
      <c r="L18" s="54">
        <v>10868.59</v>
      </c>
      <c r="M18" s="54">
        <v>11410.88</v>
      </c>
      <c r="N18" s="54">
        <v>11473.86</v>
      </c>
      <c r="O18" s="54">
        <v>11925.66</v>
      </c>
      <c r="P18" s="54">
        <v>12453.65</v>
      </c>
      <c r="Q18" s="54">
        <v>12742.48</v>
      </c>
      <c r="R18" s="54">
        <v>12817.9</v>
      </c>
      <c r="S18" s="54">
        <v>12944.51</v>
      </c>
      <c r="T18" s="54">
        <v>13053.26</v>
      </c>
      <c r="U18" s="54">
        <v>13073.8</v>
      </c>
      <c r="V18" s="54">
        <v>12887.11</v>
      </c>
      <c r="W18" s="54">
        <v>13145.48</v>
      </c>
      <c r="X18" s="54">
        <v>13137.15</v>
      </c>
      <c r="Y18" s="54">
        <v>12820.72</v>
      </c>
      <c r="Z18" s="54">
        <v>12899.39</v>
      </c>
      <c r="AA18" s="54">
        <v>13163.62</v>
      </c>
      <c r="AB18" s="54">
        <v>13643.28</v>
      </c>
      <c r="AC18" s="54">
        <v>13739.71</v>
      </c>
      <c r="AD18" s="54">
        <v>14658.42</v>
      </c>
      <c r="AE18" s="54">
        <v>14985.9</v>
      </c>
      <c r="AF18" s="54">
        <v>14517.6</v>
      </c>
      <c r="AG18" s="54">
        <v>13078.68</v>
      </c>
      <c r="AH18" s="55">
        <v>13733.4</v>
      </c>
      <c r="AI18" s="56">
        <v>13776.12</v>
      </c>
      <c r="AJ18" s="54">
        <v>14015.92</v>
      </c>
      <c r="AK18" s="54">
        <v>14044.37</v>
      </c>
      <c r="AL18" s="54">
        <v>14042.05</v>
      </c>
      <c r="AM18" s="54">
        <v>14005.06</v>
      </c>
      <c r="AN18" s="54">
        <v>13947.02</v>
      </c>
      <c r="AO18" s="54">
        <v>13868.65</v>
      </c>
      <c r="AP18" s="54">
        <v>13798.7</v>
      </c>
      <c r="AQ18" s="54">
        <v>13706.78</v>
      </c>
      <c r="AR18" s="54">
        <v>13605.06</v>
      </c>
      <c r="AS18" s="54">
        <v>13471.77</v>
      </c>
      <c r="AT18" s="54">
        <v>13312.73</v>
      </c>
      <c r="AU18" s="54">
        <v>13123.24</v>
      </c>
      <c r="AV18" s="54">
        <v>12901.11</v>
      </c>
      <c r="AW18" s="54">
        <v>12654.55</v>
      </c>
      <c r="AX18" s="54">
        <v>12383.02</v>
      </c>
      <c r="AY18" s="54">
        <v>12085.66</v>
      </c>
      <c r="AZ18" s="54">
        <v>11770.77</v>
      </c>
      <c r="BA18" s="54">
        <v>11427.48</v>
      </c>
      <c r="BB18" s="54">
        <v>11063.11</v>
      </c>
      <c r="BC18" s="54">
        <v>10679.75</v>
      </c>
      <c r="BD18" s="54">
        <v>10289.42</v>
      </c>
      <c r="BE18" s="54">
        <v>9916.92</v>
      </c>
      <c r="BF18" s="54">
        <v>9562.19</v>
      </c>
      <c r="BG18" s="54">
        <v>9221.1299999999992</v>
      </c>
      <c r="BH18" s="54">
        <v>8895.1200000000008</v>
      </c>
      <c r="BI18" s="54">
        <v>8586.84</v>
      </c>
      <c r="BJ18" s="54">
        <v>8290.11</v>
      </c>
      <c r="BK18" s="54">
        <v>8012.94</v>
      </c>
    </row>
    <row r="19" spans="1:75" ht="18" x14ac:dyDescent="0.35">
      <c r="A19" s="2" t="s">
        <v>27</v>
      </c>
      <c r="B19" s="4" t="s">
        <v>25</v>
      </c>
      <c r="C19" s="54">
        <v>88.78</v>
      </c>
      <c r="D19" s="54">
        <v>85.86</v>
      </c>
      <c r="E19" s="54">
        <v>84.01</v>
      </c>
      <c r="F19" s="54">
        <v>81.650000000000006</v>
      </c>
      <c r="G19" s="54">
        <v>80.34</v>
      </c>
      <c r="H19" s="54">
        <v>79.099999999999994</v>
      </c>
      <c r="I19" s="54">
        <v>75.459999999999994</v>
      </c>
      <c r="J19" s="54">
        <v>73.39</v>
      </c>
      <c r="K19" s="54">
        <v>70.33</v>
      </c>
      <c r="L19" s="54">
        <v>67.44</v>
      </c>
      <c r="M19" s="54">
        <v>63.93</v>
      </c>
      <c r="N19" s="54">
        <v>60.95</v>
      </c>
      <c r="O19" s="54">
        <v>59.37</v>
      </c>
      <c r="P19" s="54">
        <v>57.25</v>
      </c>
      <c r="Q19" s="54">
        <v>54.75</v>
      </c>
      <c r="R19" s="54">
        <v>51.62</v>
      </c>
      <c r="S19" s="54">
        <v>48</v>
      </c>
      <c r="T19" s="54">
        <v>45.79</v>
      </c>
      <c r="U19" s="54">
        <v>42.48</v>
      </c>
      <c r="V19" s="54">
        <v>40.43</v>
      </c>
      <c r="W19" s="54">
        <v>38.47</v>
      </c>
      <c r="X19" s="54">
        <v>36.03</v>
      </c>
      <c r="Y19" s="54">
        <v>34.15</v>
      </c>
      <c r="Z19" s="54">
        <v>33.340000000000003</v>
      </c>
      <c r="AA19" s="54">
        <v>32.18</v>
      </c>
      <c r="AB19" s="54">
        <v>31.04</v>
      </c>
      <c r="AC19" s="54">
        <v>29.95</v>
      </c>
      <c r="AD19" s="54">
        <v>25.06</v>
      </c>
      <c r="AE19" s="54">
        <v>23.3</v>
      </c>
      <c r="AF19" s="54">
        <v>21.67</v>
      </c>
      <c r="AG19" s="54">
        <v>19.14</v>
      </c>
      <c r="AH19" s="55">
        <v>18.09</v>
      </c>
      <c r="AI19" s="56">
        <v>18.149999999999999</v>
      </c>
      <c r="AJ19" s="54">
        <v>18.47</v>
      </c>
      <c r="AK19" s="54">
        <v>18.5</v>
      </c>
      <c r="AL19" s="54">
        <v>18.5</v>
      </c>
      <c r="AM19" s="54">
        <v>18.45</v>
      </c>
      <c r="AN19" s="54">
        <v>18.37</v>
      </c>
      <c r="AO19" s="54">
        <v>18.27</v>
      </c>
      <c r="AP19" s="54">
        <v>18.18</v>
      </c>
      <c r="AQ19" s="54">
        <v>18.059999999999999</v>
      </c>
      <c r="AR19" s="54">
        <v>17.920000000000002</v>
      </c>
      <c r="AS19" s="54">
        <v>17.75</v>
      </c>
      <c r="AT19" s="54">
        <v>17.54</v>
      </c>
      <c r="AU19" s="54">
        <v>17.29</v>
      </c>
      <c r="AV19" s="54">
        <v>17</v>
      </c>
      <c r="AW19" s="54">
        <v>16.670000000000002</v>
      </c>
      <c r="AX19" s="54">
        <v>16.309999999999999</v>
      </c>
      <c r="AY19" s="54">
        <v>15.92</v>
      </c>
      <c r="AZ19" s="54">
        <v>15.51</v>
      </c>
      <c r="BA19" s="54">
        <v>15.06</v>
      </c>
      <c r="BB19" s="54">
        <v>14.58</v>
      </c>
      <c r="BC19" s="54">
        <v>14.07</v>
      </c>
      <c r="BD19" s="54">
        <v>13.56</v>
      </c>
      <c r="BE19" s="54">
        <v>13.07</v>
      </c>
      <c r="BF19" s="54">
        <v>12.6</v>
      </c>
      <c r="BG19" s="54">
        <v>12.15</v>
      </c>
      <c r="BH19" s="54">
        <v>11.72</v>
      </c>
      <c r="BI19" s="54">
        <v>11.31</v>
      </c>
      <c r="BJ19" s="54">
        <v>10.92</v>
      </c>
      <c r="BK19" s="54">
        <v>10.56</v>
      </c>
    </row>
    <row r="20" spans="1:75" ht="18" x14ac:dyDescent="0.35">
      <c r="A20" s="2" t="s">
        <v>27</v>
      </c>
      <c r="B20" s="4" t="s">
        <v>26</v>
      </c>
      <c r="C20" s="54">
        <v>98.24</v>
      </c>
      <c r="D20" s="54">
        <v>102.05</v>
      </c>
      <c r="E20" s="54">
        <v>109.4</v>
      </c>
      <c r="F20" s="54">
        <v>115.06</v>
      </c>
      <c r="G20" s="54">
        <v>123.08</v>
      </c>
      <c r="H20" s="54">
        <v>130.80000000000001</v>
      </c>
      <c r="I20" s="54">
        <v>133.27000000000001</v>
      </c>
      <c r="J20" s="54">
        <v>138.99</v>
      </c>
      <c r="K20" s="54">
        <v>142.18</v>
      </c>
      <c r="L20" s="54">
        <v>149.22</v>
      </c>
      <c r="M20" s="54">
        <v>160.37</v>
      </c>
      <c r="N20" s="54">
        <v>157.93</v>
      </c>
      <c r="O20" s="54">
        <v>163.05000000000001</v>
      </c>
      <c r="P20" s="54">
        <v>171.65</v>
      </c>
      <c r="Q20" s="54">
        <v>178.74</v>
      </c>
      <c r="R20" s="54">
        <v>177.36</v>
      </c>
      <c r="S20" s="54">
        <v>173.25</v>
      </c>
      <c r="T20" s="54">
        <v>169.71</v>
      </c>
      <c r="U20" s="54">
        <v>162.28</v>
      </c>
      <c r="V20" s="54">
        <v>158.41999999999999</v>
      </c>
      <c r="W20" s="54">
        <v>150.83000000000001</v>
      </c>
      <c r="X20" s="54">
        <v>145.03</v>
      </c>
      <c r="Y20" s="54">
        <v>138.63</v>
      </c>
      <c r="Z20" s="54">
        <v>135.52000000000001</v>
      </c>
      <c r="AA20" s="54">
        <v>131.18</v>
      </c>
      <c r="AB20" s="54">
        <v>127.49</v>
      </c>
      <c r="AC20" s="54">
        <v>124.71</v>
      </c>
      <c r="AD20" s="54">
        <v>109.4</v>
      </c>
      <c r="AE20" s="54">
        <v>106.32</v>
      </c>
      <c r="AF20" s="54">
        <v>104.98</v>
      </c>
      <c r="AG20" s="54">
        <v>94.42</v>
      </c>
      <c r="AH20" s="55">
        <v>94.68</v>
      </c>
      <c r="AI20" s="56">
        <v>94.97</v>
      </c>
      <c r="AJ20" s="54">
        <v>96.63</v>
      </c>
      <c r="AK20" s="54">
        <v>96.82</v>
      </c>
      <c r="AL20" s="54">
        <v>96.81</v>
      </c>
      <c r="AM20" s="54">
        <v>96.55</v>
      </c>
      <c r="AN20" s="54">
        <v>96.15</v>
      </c>
      <c r="AO20" s="54">
        <v>95.61</v>
      </c>
      <c r="AP20" s="54">
        <v>95.13</v>
      </c>
      <c r="AQ20" s="54">
        <v>94.5</v>
      </c>
      <c r="AR20" s="54">
        <v>93.8</v>
      </c>
      <c r="AS20" s="54">
        <v>92.88</v>
      </c>
      <c r="AT20" s="54">
        <v>91.78</v>
      </c>
      <c r="AU20" s="54">
        <v>90.47</v>
      </c>
      <c r="AV20" s="54">
        <v>88.94</v>
      </c>
      <c r="AW20" s="54">
        <v>87.24</v>
      </c>
      <c r="AX20" s="54">
        <v>85.37</v>
      </c>
      <c r="AY20" s="54">
        <v>83.32</v>
      </c>
      <c r="AZ20" s="54">
        <v>81.150000000000006</v>
      </c>
      <c r="BA20" s="54">
        <v>78.78</v>
      </c>
      <c r="BB20" s="54">
        <v>76.27</v>
      </c>
      <c r="BC20" s="54">
        <v>73.63</v>
      </c>
      <c r="BD20" s="54">
        <v>70.94</v>
      </c>
      <c r="BE20" s="54">
        <v>68.37</v>
      </c>
      <c r="BF20" s="54">
        <v>65.92</v>
      </c>
      <c r="BG20" s="54">
        <v>63.57</v>
      </c>
      <c r="BH20" s="54">
        <v>61.32</v>
      </c>
      <c r="BI20" s="54">
        <v>59.2</v>
      </c>
      <c r="BJ20" s="54">
        <v>57.15</v>
      </c>
      <c r="BK20" s="54">
        <v>55.24</v>
      </c>
    </row>
    <row r="21" spans="1:75" x14ac:dyDescent="0.2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20"/>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row>
    <row r="22" spans="1:75" x14ac:dyDescent="0.2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20"/>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75" s="14" customFormat="1" x14ac:dyDescent="0.25">
      <c r="A23" s="28" t="s">
        <v>20</v>
      </c>
      <c r="B23" s="27" t="s">
        <v>21</v>
      </c>
      <c r="C23" s="13">
        <v>1990</v>
      </c>
      <c r="D23" s="13">
        <v>1991</v>
      </c>
      <c r="E23" s="13">
        <v>1992</v>
      </c>
      <c r="F23" s="13">
        <v>1993</v>
      </c>
      <c r="G23" s="13">
        <v>1994</v>
      </c>
      <c r="H23" s="13">
        <v>1995</v>
      </c>
      <c r="I23" s="13">
        <v>1996</v>
      </c>
      <c r="J23" s="13">
        <v>1997</v>
      </c>
      <c r="K23" s="13">
        <v>1998</v>
      </c>
      <c r="L23" s="13">
        <v>1999</v>
      </c>
      <c r="M23" s="13">
        <v>2000</v>
      </c>
      <c r="N23" s="13">
        <v>2001</v>
      </c>
      <c r="O23" s="13">
        <v>2002</v>
      </c>
      <c r="P23" s="13">
        <v>2003</v>
      </c>
      <c r="Q23" s="13">
        <v>2004</v>
      </c>
      <c r="R23" s="13">
        <v>2005</v>
      </c>
      <c r="S23" s="13">
        <v>2006</v>
      </c>
      <c r="T23" s="13">
        <v>2007</v>
      </c>
      <c r="U23" s="13">
        <v>2008</v>
      </c>
      <c r="V23" s="13">
        <v>2009</v>
      </c>
      <c r="W23" s="13">
        <v>2010</v>
      </c>
      <c r="X23" s="13">
        <v>2011</v>
      </c>
      <c r="Y23" s="13">
        <v>2012</v>
      </c>
      <c r="Z23" s="13">
        <v>2013</v>
      </c>
      <c r="AA23" s="13">
        <v>2014</v>
      </c>
      <c r="AB23" s="13">
        <v>2015</v>
      </c>
      <c r="AC23" s="13">
        <v>2016</v>
      </c>
      <c r="AD23" s="12">
        <v>2017</v>
      </c>
      <c r="AE23" s="12">
        <v>2018</v>
      </c>
      <c r="AF23" s="12">
        <v>2019</v>
      </c>
      <c r="AG23" s="12">
        <v>2020</v>
      </c>
      <c r="AH23" s="19">
        <v>2021</v>
      </c>
      <c r="AI23" s="12">
        <v>2022</v>
      </c>
      <c r="AJ23" s="12">
        <v>2023</v>
      </c>
      <c r="AK23" s="12">
        <v>2024</v>
      </c>
      <c r="AL23" s="12">
        <v>2025</v>
      </c>
      <c r="AM23" s="12">
        <v>2026</v>
      </c>
      <c r="AN23" s="12">
        <v>2027</v>
      </c>
      <c r="AO23" s="12">
        <v>2028</v>
      </c>
      <c r="AP23" s="12">
        <v>2029</v>
      </c>
      <c r="AQ23" s="12">
        <v>2030</v>
      </c>
      <c r="AR23" s="12">
        <v>2031</v>
      </c>
      <c r="AS23" s="12">
        <v>2032</v>
      </c>
      <c r="AT23" s="12">
        <v>2033</v>
      </c>
      <c r="AU23" s="12">
        <v>2034</v>
      </c>
      <c r="AV23" s="12">
        <v>2035</v>
      </c>
      <c r="AW23" s="12">
        <v>2036</v>
      </c>
      <c r="AX23" s="12">
        <v>2037</v>
      </c>
      <c r="AY23" s="12">
        <v>2038</v>
      </c>
      <c r="AZ23" s="12">
        <v>2039</v>
      </c>
      <c r="BA23" s="12">
        <v>2040</v>
      </c>
      <c r="BB23" s="12">
        <v>2041</v>
      </c>
      <c r="BC23" s="12">
        <v>2042</v>
      </c>
      <c r="BD23" s="12">
        <v>2043</v>
      </c>
      <c r="BE23" s="12">
        <v>2044</v>
      </c>
      <c r="BF23" s="12">
        <v>2045</v>
      </c>
      <c r="BG23" s="12">
        <v>2046</v>
      </c>
      <c r="BH23" s="12">
        <v>2047</v>
      </c>
      <c r="BI23" s="12">
        <v>2048</v>
      </c>
      <c r="BJ23" s="12">
        <v>2049</v>
      </c>
      <c r="BK23" s="12">
        <v>2050</v>
      </c>
    </row>
    <row r="24" spans="1:75" x14ac:dyDescent="0.25">
      <c r="A24" s="4" t="s">
        <v>28</v>
      </c>
      <c r="B24" s="3" t="s">
        <v>23</v>
      </c>
      <c r="C24" s="52">
        <f>SUM(C25:C27)</f>
        <v>36052.92</v>
      </c>
      <c r="D24" s="52">
        <f t="shared" ref="D24:BK24" si="2">SUM(D25:D27)</f>
        <v>36305.599999999999</v>
      </c>
      <c r="E24" s="52">
        <f t="shared" si="2"/>
        <v>35802.46</v>
      </c>
      <c r="F24" s="52">
        <f t="shared" si="2"/>
        <v>36186.239999999998</v>
      </c>
      <c r="G24" s="52">
        <f t="shared" si="2"/>
        <v>37363.370000000003</v>
      </c>
      <c r="H24" s="52">
        <f t="shared" si="2"/>
        <v>37941.46</v>
      </c>
      <c r="I24" s="52">
        <f t="shared" si="2"/>
        <v>38290.49</v>
      </c>
      <c r="J24" s="52">
        <f t="shared" si="2"/>
        <v>39201.39</v>
      </c>
      <c r="K24" s="52">
        <f t="shared" si="2"/>
        <v>38545.64</v>
      </c>
      <c r="L24" s="52">
        <f t="shared" si="2"/>
        <v>38790.620000000003</v>
      </c>
      <c r="M24" s="52">
        <f t="shared" si="2"/>
        <v>39947.78</v>
      </c>
      <c r="N24" s="52">
        <f t="shared" si="2"/>
        <v>40715.159999999996</v>
      </c>
      <c r="O24" s="52">
        <f t="shared" si="2"/>
        <v>40561.56</v>
      </c>
      <c r="P24" s="52">
        <f t="shared" si="2"/>
        <v>41154.449999999997</v>
      </c>
      <c r="Q24" s="52">
        <f t="shared" si="2"/>
        <v>41258.270000000004</v>
      </c>
      <c r="R24" s="52">
        <f t="shared" si="2"/>
        <v>41664.339999999997</v>
      </c>
      <c r="S24" s="52">
        <f t="shared" si="2"/>
        <v>41438.29</v>
      </c>
      <c r="T24" s="52">
        <f t="shared" si="2"/>
        <v>40496.509999999995</v>
      </c>
      <c r="U24" s="52">
        <f t="shared" si="2"/>
        <v>39092.180000000008</v>
      </c>
      <c r="V24" s="52">
        <f t="shared" si="2"/>
        <v>39232.319999999992</v>
      </c>
      <c r="W24" s="52">
        <f t="shared" si="2"/>
        <v>39461.519999999997</v>
      </c>
      <c r="X24" s="52">
        <f t="shared" si="2"/>
        <v>40065.619999999995</v>
      </c>
      <c r="Y24" s="52">
        <f t="shared" si="2"/>
        <v>40813.06</v>
      </c>
      <c r="Z24" s="52">
        <f t="shared" si="2"/>
        <v>40997.43</v>
      </c>
      <c r="AA24" s="52">
        <f t="shared" si="2"/>
        <v>41575.790000000008</v>
      </c>
      <c r="AB24" s="52">
        <f t="shared" si="2"/>
        <v>41042.85</v>
      </c>
      <c r="AC24" s="52">
        <f t="shared" si="2"/>
        <v>40576.680000000008</v>
      </c>
      <c r="AD24" s="52">
        <f t="shared" si="2"/>
        <v>40737.299999999996</v>
      </c>
      <c r="AE24" s="52">
        <f t="shared" si="2"/>
        <v>41064.229999999996</v>
      </c>
      <c r="AF24" s="52">
        <f t="shared" si="2"/>
        <v>41144.25</v>
      </c>
      <c r="AG24" s="52">
        <f t="shared" si="2"/>
        <v>41083.01</v>
      </c>
      <c r="AH24" s="53">
        <f t="shared" si="2"/>
        <v>40497.57</v>
      </c>
      <c r="AI24" s="52">
        <f t="shared" si="2"/>
        <v>40337.910000000003</v>
      </c>
      <c r="AJ24" s="52">
        <f t="shared" si="2"/>
        <v>40309.869999999995</v>
      </c>
      <c r="AK24" s="52">
        <f t="shared" si="2"/>
        <v>39949.99</v>
      </c>
      <c r="AL24" s="52">
        <f t="shared" si="2"/>
        <v>39454.5</v>
      </c>
      <c r="AM24" s="52">
        <f t="shared" si="2"/>
        <v>39129.67</v>
      </c>
      <c r="AN24" s="52">
        <f t="shared" si="2"/>
        <v>38877.11</v>
      </c>
      <c r="AO24" s="52">
        <f t="shared" si="2"/>
        <v>38632.78</v>
      </c>
      <c r="AP24" s="52">
        <f t="shared" si="2"/>
        <v>38728.629999999997</v>
      </c>
      <c r="AQ24" s="52">
        <f t="shared" si="2"/>
        <v>38795.64</v>
      </c>
      <c r="AR24" s="52">
        <f t="shared" si="2"/>
        <v>38855.189999999995</v>
      </c>
      <c r="AS24" s="52">
        <f t="shared" si="2"/>
        <v>38921.740000000005</v>
      </c>
      <c r="AT24" s="52">
        <f t="shared" si="2"/>
        <v>38795.21</v>
      </c>
      <c r="AU24" s="52">
        <f t="shared" si="2"/>
        <v>38764.660000000003</v>
      </c>
      <c r="AV24" s="52">
        <f t="shared" si="2"/>
        <v>38788.659999999996</v>
      </c>
      <c r="AW24" s="52">
        <f t="shared" si="2"/>
        <v>38823.379999999997</v>
      </c>
      <c r="AX24" s="52">
        <f t="shared" si="2"/>
        <v>38871.69</v>
      </c>
      <c r="AY24" s="52">
        <f t="shared" si="2"/>
        <v>38925.03</v>
      </c>
      <c r="AZ24" s="52">
        <f t="shared" si="2"/>
        <v>38975.11</v>
      </c>
      <c r="BA24" s="52">
        <f t="shared" si="2"/>
        <v>39025.07</v>
      </c>
      <c r="BB24" s="52">
        <f t="shared" si="2"/>
        <v>39074.82</v>
      </c>
      <c r="BC24" s="52">
        <f t="shared" si="2"/>
        <v>39128.39</v>
      </c>
      <c r="BD24" s="52">
        <f t="shared" si="2"/>
        <v>39179.369999999995</v>
      </c>
      <c r="BE24" s="52">
        <f t="shared" si="2"/>
        <v>39231.050000000003</v>
      </c>
      <c r="BF24" s="52">
        <f t="shared" si="2"/>
        <v>39281.22</v>
      </c>
      <c r="BG24" s="52">
        <f t="shared" si="2"/>
        <v>39331.74</v>
      </c>
      <c r="BH24" s="52">
        <f t="shared" si="2"/>
        <v>39382.869999999995</v>
      </c>
      <c r="BI24" s="52">
        <f t="shared" si="2"/>
        <v>39432.76</v>
      </c>
      <c r="BJ24" s="52">
        <f t="shared" si="2"/>
        <v>39483.450000000004</v>
      </c>
      <c r="BK24" s="52">
        <f t="shared" si="2"/>
        <v>39528.22</v>
      </c>
    </row>
    <row r="25" spans="1:75" ht="18" x14ac:dyDescent="0.35">
      <c r="A25" s="4" t="s">
        <v>28</v>
      </c>
      <c r="B25" s="4" t="s">
        <v>24</v>
      </c>
      <c r="C25" s="54">
        <v>335.68</v>
      </c>
      <c r="D25" s="54">
        <v>371.91</v>
      </c>
      <c r="E25" s="54">
        <v>394.77</v>
      </c>
      <c r="F25" s="54">
        <v>442.64</v>
      </c>
      <c r="G25" s="54">
        <v>500.41</v>
      </c>
      <c r="H25" s="54">
        <v>582.38</v>
      </c>
      <c r="I25" s="54">
        <v>541.38</v>
      </c>
      <c r="J25" s="54">
        <v>568.01</v>
      </c>
      <c r="K25" s="54">
        <v>644.78</v>
      </c>
      <c r="L25" s="54">
        <v>743.18</v>
      </c>
      <c r="M25" s="54">
        <v>790.78</v>
      </c>
      <c r="N25" s="54">
        <v>901.75</v>
      </c>
      <c r="O25" s="54">
        <v>1033.9000000000001</v>
      </c>
      <c r="P25" s="54">
        <v>1001.73</v>
      </c>
      <c r="Q25" s="54">
        <v>1006.91</v>
      </c>
      <c r="R25" s="54">
        <v>1064.0999999999999</v>
      </c>
      <c r="S25" s="54">
        <v>929.82</v>
      </c>
      <c r="T25" s="54">
        <v>995.82</v>
      </c>
      <c r="U25" s="54">
        <v>942.64</v>
      </c>
      <c r="V25" s="54">
        <v>965.77</v>
      </c>
      <c r="W25" s="54">
        <v>961.2</v>
      </c>
      <c r="X25" s="54">
        <v>1019.71</v>
      </c>
      <c r="Y25" s="54">
        <v>1056.78</v>
      </c>
      <c r="Z25" s="54">
        <v>965.93</v>
      </c>
      <c r="AA25" s="54">
        <v>998.76</v>
      </c>
      <c r="AB25" s="54">
        <v>1050.24</v>
      </c>
      <c r="AC25" s="54">
        <v>998.15</v>
      </c>
      <c r="AD25" s="54">
        <v>967.09</v>
      </c>
      <c r="AE25" s="54">
        <v>1016.54</v>
      </c>
      <c r="AF25" s="54">
        <v>1020.5</v>
      </c>
      <c r="AG25" s="54">
        <v>951.51</v>
      </c>
      <c r="AH25" s="55">
        <v>908.82</v>
      </c>
      <c r="AI25" s="56">
        <v>877.66</v>
      </c>
      <c r="AJ25" s="54">
        <v>925.38</v>
      </c>
      <c r="AK25" s="54">
        <v>929.6</v>
      </c>
      <c r="AL25" s="54">
        <v>927.65</v>
      </c>
      <c r="AM25" s="54">
        <v>921.47</v>
      </c>
      <c r="AN25" s="54">
        <v>915.53</v>
      </c>
      <c r="AO25" s="54">
        <v>909.29</v>
      </c>
      <c r="AP25" s="54">
        <v>910.89</v>
      </c>
      <c r="AQ25" s="54">
        <v>911.5</v>
      </c>
      <c r="AR25" s="54">
        <v>911.94</v>
      </c>
      <c r="AS25" s="54">
        <v>912.33</v>
      </c>
      <c r="AT25" s="54">
        <v>907.73</v>
      </c>
      <c r="AU25" s="54">
        <v>903.02</v>
      </c>
      <c r="AV25" s="54">
        <v>898.36</v>
      </c>
      <c r="AW25" s="54">
        <v>899.45</v>
      </c>
      <c r="AX25" s="54">
        <v>900.47</v>
      </c>
      <c r="AY25" s="54">
        <v>901.5</v>
      </c>
      <c r="AZ25" s="54">
        <v>902.56</v>
      </c>
      <c r="BA25" s="54">
        <v>903.65</v>
      </c>
      <c r="BB25" s="54">
        <v>904.71</v>
      </c>
      <c r="BC25" s="54">
        <v>905.74</v>
      </c>
      <c r="BD25" s="54">
        <v>906.78</v>
      </c>
      <c r="BE25" s="54">
        <v>907.9</v>
      </c>
      <c r="BF25" s="54">
        <v>908.91</v>
      </c>
      <c r="BG25" s="54">
        <v>909.91</v>
      </c>
      <c r="BH25" s="54">
        <v>911</v>
      </c>
      <c r="BI25" s="54">
        <v>912.04</v>
      </c>
      <c r="BJ25" s="54">
        <v>913.02</v>
      </c>
      <c r="BK25" s="54">
        <v>914.04</v>
      </c>
    </row>
    <row r="26" spans="1:75" ht="18" x14ac:dyDescent="0.35">
      <c r="A26" s="4" t="s">
        <v>28</v>
      </c>
      <c r="B26" s="4" t="s">
        <v>25</v>
      </c>
      <c r="C26" s="54">
        <v>31029.68</v>
      </c>
      <c r="D26" s="54">
        <v>31179.07</v>
      </c>
      <c r="E26" s="54">
        <v>30640.11</v>
      </c>
      <c r="F26" s="54">
        <v>30782</v>
      </c>
      <c r="G26" s="54">
        <v>31720.63</v>
      </c>
      <c r="H26" s="54">
        <v>32016.67</v>
      </c>
      <c r="I26" s="54">
        <v>32333.83</v>
      </c>
      <c r="J26" s="54">
        <v>33156.93</v>
      </c>
      <c r="K26" s="54">
        <v>32481.37</v>
      </c>
      <c r="L26" s="54">
        <v>32606.5</v>
      </c>
      <c r="M26" s="54">
        <v>33474.9</v>
      </c>
      <c r="N26" s="54">
        <v>33823.35</v>
      </c>
      <c r="O26" s="54">
        <v>33479</v>
      </c>
      <c r="P26" s="54">
        <v>33899.879999999997</v>
      </c>
      <c r="Q26" s="54">
        <v>33908.949999999997</v>
      </c>
      <c r="R26" s="54">
        <v>34211.9</v>
      </c>
      <c r="S26" s="54">
        <v>34330.910000000003</v>
      </c>
      <c r="T26" s="54">
        <v>33462.35</v>
      </c>
      <c r="U26" s="54">
        <v>32133.02</v>
      </c>
      <c r="V26" s="54">
        <v>32253.96</v>
      </c>
      <c r="W26" s="54">
        <v>32356.43</v>
      </c>
      <c r="X26" s="54">
        <v>32777.06</v>
      </c>
      <c r="Y26" s="54">
        <v>33430.129999999997</v>
      </c>
      <c r="Z26" s="54">
        <v>33679.39</v>
      </c>
      <c r="AA26" s="54">
        <v>33985.870000000003</v>
      </c>
      <c r="AB26" s="54">
        <v>33468.44</v>
      </c>
      <c r="AC26" s="54">
        <v>33028.69</v>
      </c>
      <c r="AD26" s="54">
        <v>33159.32</v>
      </c>
      <c r="AE26" s="54">
        <v>33345.96</v>
      </c>
      <c r="AF26" s="54">
        <v>33413.58</v>
      </c>
      <c r="AG26" s="54">
        <v>33324.5</v>
      </c>
      <c r="AH26" s="55">
        <v>32983.64</v>
      </c>
      <c r="AI26" s="56">
        <v>32893.64</v>
      </c>
      <c r="AJ26" s="54">
        <v>32715.1</v>
      </c>
      <c r="AK26" s="54">
        <v>32381.5</v>
      </c>
      <c r="AL26" s="54">
        <v>31945.48</v>
      </c>
      <c r="AM26" s="54">
        <v>31675.97</v>
      </c>
      <c r="AN26" s="54">
        <v>31468.98</v>
      </c>
      <c r="AO26" s="54">
        <v>31270.19</v>
      </c>
      <c r="AP26" s="54">
        <v>31346.79</v>
      </c>
      <c r="AQ26" s="54">
        <v>31403.59</v>
      </c>
      <c r="AR26" s="54">
        <v>31449.51</v>
      </c>
      <c r="AS26" s="54">
        <v>31502.23</v>
      </c>
      <c r="AT26" s="54">
        <v>31402.22</v>
      </c>
      <c r="AU26" s="54">
        <v>31387.040000000001</v>
      </c>
      <c r="AV26" s="54">
        <v>31420.35</v>
      </c>
      <c r="AW26" s="54">
        <v>31442.78</v>
      </c>
      <c r="AX26" s="54">
        <v>31479.7</v>
      </c>
      <c r="AY26" s="54">
        <v>31521.41</v>
      </c>
      <c r="AZ26" s="54">
        <v>31560.25</v>
      </c>
      <c r="BA26" s="54">
        <v>31599</v>
      </c>
      <c r="BB26" s="54">
        <v>31638.02</v>
      </c>
      <c r="BC26" s="54">
        <v>31680.68</v>
      </c>
      <c r="BD26" s="54">
        <v>31721.19</v>
      </c>
      <c r="BE26" s="54">
        <v>31762.06</v>
      </c>
      <c r="BF26" s="54">
        <v>31802.3</v>
      </c>
      <c r="BG26" s="54">
        <v>31842.959999999999</v>
      </c>
      <c r="BH26" s="54">
        <v>31883.56</v>
      </c>
      <c r="BI26" s="54">
        <v>31923.5</v>
      </c>
      <c r="BJ26" s="54">
        <v>31964.81</v>
      </c>
      <c r="BK26" s="54">
        <v>32000.95</v>
      </c>
      <c r="BL26" s="11"/>
      <c r="BM26" s="11"/>
      <c r="BN26" s="11"/>
      <c r="BO26" s="11"/>
      <c r="BP26" s="11"/>
      <c r="BQ26" s="11"/>
      <c r="BR26" s="11"/>
      <c r="BS26" s="11"/>
      <c r="BT26" s="11"/>
      <c r="BU26" s="11"/>
      <c r="BV26" s="11"/>
      <c r="BW26" s="11"/>
    </row>
    <row r="27" spans="1:75" ht="18" x14ac:dyDescent="0.35">
      <c r="A27" s="4" t="s">
        <v>28</v>
      </c>
      <c r="B27" s="4" t="s">
        <v>26</v>
      </c>
      <c r="C27" s="54">
        <v>4687.5600000000004</v>
      </c>
      <c r="D27" s="54">
        <v>4754.62</v>
      </c>
      <c r="E27" s="54">
        <v>4767.58</v>
      </c>
      <c r="F27" s="54">
        <v>4961.6000000000004</v>
      </c>
      <c r="G27" s="54">
        <v>5142.33</v>
      </c>
      <c r="H27" s="54">
        <v>5342.41</v>
      </c>
      <c r="I27" s="54">
        <v>5415.28</v>
      </c>
      <c r="J27" s="54">
        <v>5476.45</v>
      </c>
      <c r="K27" s="54">
        <v>5419.49</v>
      </c>
      <c r="L27" s="54">
        <v>5440.94</v>
      </c>
      <c r="M27" s="54">
        <v>5682.1</v>
      </c>
      <c r="N27" s="54">
        <v>5990.06</v>
      </c>
      <c r="O27" s="54">
        <v>6048.66</v>
      </c>
      <c r="P27" s="54">
        <v>6252.84</v>
      </c>
      <c r="Q27" s="54">
        <v>6342.41</v>
      </c>
      <c r="R27" s="54">
        <v>6388.34</v>
      </c>
      <c r="S27" s="54">
        <v>6177.56</v>
      </c>
      <c r="T27" s="54">
        <v>6038.34</v>
      </c>
      <c r="U27" s="54">
        <v>6016.52</v>
      </c>
      <c r="V27" s="54">
        <v>6012.59</v>
      </c>
      <c r="W27" s="54">
        <v>6143.89</v>
      </c>
      <c r="X27" s="54">
        <v>6268.85</v>
      </c>
      <c r="Y27" s="54">
        <v>6326.15</v>
      </c>
      <c r="Z27" s="54">
        <v>6352.11</v>
      </c>
      <c r="AA27" s="54">
        <v>6591.16</v>
      </c>
      <c r="AB27" s="54">
        <v>6524.17</v>
      </c>
      <c r="AC27" s="54">
        <v>6549.84</v>
      </c>
      <c r="AD27" s="54">
        <v>6610.89</v>
      </c>
      <c r="AE27" s="54">
        <v>6701.73</v>
      </c>
      <c r="AF27" s="54">
        <v>6710.17</v>
      </c>
      <c r="AG27" s="54">
        <v>6807</v>
      </c>
      <c r="AH27" s="55">
        <v>6605.11</v>
      </c>
      <c r="AI27" s="56">
        <v>6566.61</v>
      </c>
      <c r="AJ27" s="54">
        <v>6669.39</v>
      </c>
      <c r="AK27" s="54">
        <v>6638.89</v>
      </c>
      <c r="AL27" s="54">
        <v>6581.37</v>
      </c>
      <c r="AM27" s="54">
        <v>6532.23</v>
      </c>
      <c r="AN27" s="54">
        <v>6492.6</v>
      </c>
      <c r="AO27" s="54">
        <v>6453.3</v>
      </c>
      <c r="AP27" s="54">
        <v>6470.95</v>
      </c>
      <c r="AQ27" s="54">
        <v>6480.55</v>
      </c>
      <c r="AR27" s="54">
        <v>6493.74</v>
      </c>
      <c r="AS27" s="54">
        <v>6507.18</v>
      </c>
      <c r="AT27" s="54">
        <v>6485.26</v>
      </c>
      <c r="AU27" s="54">
        <v>6474.6</v>
      </c>
      <c r="AV27" s="54">
        <v>6469.95</v>
      </c>
      <c r="AW27" s="54">
        <v>6481.15</v>
      </c>
      <c r="AX27" s="54">
        <v>6491.52</v>
      </c>
      <c r="AY27" s="54">
        <v>6502.12</v>
      </c>
      <c r="AZ27" s="54">
        <v>6512.3</v>
      </c>
      <c r="BA27" s="54">
        <v>6522.42</v>
      </c>
      <c r="BB27" s="54">
        <v>6532.09</v>
      </c>
      <c r="BC27" s="54">
        <v>6541.97</v>
      </c>
      <c r="BD27" s="54">
        <v>6551.4</v>
      </c>
      <c r="BE27" s="54">
        <v>6561.09</v>
      </c>
      <c r="BF27" s="54">
        <v>6570.01</v>
      </c>
      <c r="BG27" s="54">
        <v>6578.87</v>
      </c>
      <c r="BH27" s="54">
        <v>6588.31</v>
      </c>
      <c r="BI27" s="54">
        <v>6597.22</v>
      </c>
      <c r="BJ27" s="54">
        <v>6605.62</v>
      </c>
      <c r="BK27" s="54">
        <v>6613.23</v>
      </c>
      <c r="BL27" s="11"/>
      <c r="BM27" s="11"/>
      <c r="BN27" s="11"/>
      <c r="BO27" s="11"/>
      <c r="BP27" s="11"/>
      <c r="BQ27" s="11"/>
      <c r="BR27" s="11"/>
      <c r="BS27" s="11"/>
      <c r="BT27" s="11"/>
      <c r="BU27" s="11"/>
      <c r="BV27" s="11"/>
      <c r="BW27" s="11"/>
    </row>
    <row r="28" spans="1:75" x14ac:dyDescent="0.2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20"/>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row>
    <row r="29" spans="1:75" x14ac:dyDescent="0.2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20"/>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row>
    <row r="30" spans="1:75" s="14" customFormat="1" x14ac:dyDescent="0.25">
      <c r="A30" s="28" t="s">
        <v>20</v>
      </c>
      <c r="B30" s="27" t="s">
        <v>21</v>
      </c>
      <c r="C30" s="12">
        <v>1990</v>
      </c>
      <c r="D30" s="12">
        <v>1991</v>
      </c>
      <c r="E30" s="12">
        <v>1992</v>
      </c>
      <c r="F30" s="12">
        <v>1993</v>
      </c>
      <c r="G30" s="12">
        <v>1994</v>
      </c>
      <c r="H30" s="12">
        <v>1995</v>
      </c>
      <c r="I30" s="12">
        <v>1996</v>
      </c>
      <c r="J30" s="12">
        <v>1997</v>
      </c>
      <c r="K30" s="12">
        <v>1998</v>
      </c>
      <c r="L30" s="12">
        <v>1999</v>
      </c>
      <c r="M30" s="12">
        <v>2000</v>
      </c>
      <c r="N30" s="12">
        <v>2001</v>
      </c>
      <c r="O30" s="12">
        <v>2002</v>
      </c>
      <c r="P30" s="12">
        <v>2003</v>
      </c>
      <c r="Q30" s="12">
        <v>2004</v>
      </c>
      <c r="R30" s="12">
        <v>2005</v>
      </c>
      <c r="S30" s="12">
        <v>2006</v>
      </c>
      <c r="T30" s="12">
        <v>2007</v>
      </c>
      <c r="U30" s="12">
        <v>2008</v>
      </c>
      <c r="V30" s="12">
        <v>2009</v>
      </c>
      <c r="W30" s="12">
        <v>2010</v>
      </c>
      <c r="X30" s="12">
        <v>2011</v>
      </c>
      <c r="Y30" s="12">
        <v>2012</v>
      </c>
      <c r="Z30" s="12">
        <v>2013</v>
      </c>
      <c r="AA30" s="12">
        <v>2014</v>
      </c>
      <c r="AB30" s="12">
        <v>2015</v>
      </c>
      <c r="AC30" s="12">
        <v>2016</v>
      </c>
      <c r="AD30" s="12">
        <v>2017</v>
      </c>
      <c r="AE30" s="12">
        <v>2018</v>
      </c>
      <c r="AF30" s="12">
        <v>2019</v>
      </c>
      <c r="AG30" s="12">
        <v>2020</v>
      </c>
      <c r="AH30" s="19">
        <v>2021</v>
      </c>
      <c r="AI30" s="12">
        <v>2022</v>
      </c>
      <c r="AJ30" s="12">
        <v>2023</v>
      </c>
      <c r="AK30" s="12">
        <v>2024</v>
      </c>
      <c r="AL30" s="12">
        <v>2025</v>
      </c>
      <c r="AM30" s="12">
        <v>2026</v>
      </c>
      <c r="AN30" s="12">
        <v>2027</v>
      </c>
      <c r="AO30" s="12">
        <v>2028</v>
      </c>
      <c r="AP30" s="12">
        <v>2029</v>
      </c>
      <c r="AQ30" s="12">
        <v>2030</v>
      </c>
      <c r="AR30" s="12">
        <v>2031</v>
      </c>
      <c r="AS30" s="12">
        <v>2032</v>
      </c>
      <c r="AT30" s="12">
        <v>2033</v>
      </c>
      <c r="AU30" s="12">
        <v>2034</v>
      </c>
      <c r="AV30" s="12">
        <v>2035</v>
      </c>
      <c r="AW30" s="12">
        <v>2036</v>
      </c>
      <c r="AX30" s="12">
        <v>2037</v>
      </c>
      <c r="AY30" s="12">
        <v>2038</v>
      </c>
      <c r="AZ30" s="12">
        <v>2039</v>
      </c>
      <c r="BA30" s="12">
        <v>2040</v>
      </c>
      <c r="BB30" s="12">
        <v>2041</v>
      </c>
      <c r="BC30" s="12">
        <v>2042</v>
      </c>
      <c r="BD30" s="12">
        <v>2043</v>
      </c>
      <c r="BE30" s="12">
        <v>2044</v>
      </c>
      <c r="BF30" s="12">
        <v>2045</v>
      </c>
      <c r="BG30" s="12">
        <v>2046</v>
      </c>
      <c r="BH30" s="12">
        <v>2047</v>
      </c>
      <c r="BI30" s="12">
        <v>2048</v>
      </c>
      <c r="BJ30" s="12">
        <v>2049</v>
      </c>
      <c r="BK30" s="12">
        <v>2050</v>
      </c>
    </row>
    <row r="31" spans="1:75" x14ac:dyDescent="0.25">
      <c r="A31" s="4" t="s">
        <v>29</v>
      </c>
      <c r="B31" s="3" t="s">
        <v>23</v>
      </c>
      <c r="C31" s="52">
        <f>SUM(C32:C34)</f>
        <v>4372.75</v>
      </c>
      <c r="D31" s="52">
        <f t="shared" ref="D31:BK31" si="3">SUM(D32:D34)</f>
        <v>4493.6499999999996</v>
      </c>
      <c r="E31" s="52">
        <f t="shared" si="3"/>
        <v>4607.3099999999995</v>
      </c>
      <c r="F31" s="52">
        <f t="shared" si="3"/>
        <v>4725.1500000000005</v>
      </c>
      <c r="G31" s="52">
        <f t="shared" si="3"/>
        <v>4596.63</v>
      </c>
      <c r="H31" s="52">
        <f t="shared" si="3"/>
        <v>4700.2700000000004</v>
      </c>
      <c r="I31" s="52">
        <f t="shared" si="3"/>
        <v>4797.3799999999992</v>
      </c>
      <c r="J31" s="52">
        <f t="shared" si="3"/>
        <v>4865.95</v>
      </c>
      <c r="K31" s="52">
        <f t="shared" si="3"/>
        <v>4861.25</v>
      </c>
      <c r="L31" s="52">
        <f t="shared" si="3"/>
        <v>4890.09</v>
      </c>
      <c r="M31" s="52">
        <f t="shared" si="3"/>
        <v>4921.0499999999993</v>
      </c>
      <c r="N31" s="52">
        <f t="shared" si="3"/>
        <v>4945.2700000000004</v>
      </c>
      <c r="O31" s="52">
        <f t="shared" si="3"/>
        <v>4961.83</v>
      </c>
      <c r="P31" s="52">
        <f t="shared" si="3"/>
        <v>4855.83</v>
      </c>
      <c r="Q31" s="52">
        <f t="shared" si="3"/>
        <v>4875.1400000000003</v>
      </c>
      <c r="R31" s="52">
        <f t="shared" si="3"/>
        <v>4861.8200000000006</v>
      </c>
      <c r="S31" s="52">
        <f t="shared" si="3"/>
        <v>4639.8899999999994</v>
      </c>
      <c r="T31" s="52">
        <f t="shared" si="3"/>
        <v>4599.12</v>
      </c>
      <c r="U31" s="52">
        <f t="shared" si="3"/>
        <v>4504.4399999999996</v>
      </c>
      <c r="V31" s="52">
        <f t="shared" si="3"/>
        <v>4357.4999999999991</v>
      </c>
      <c r="W31" s="52">
        <f t="shared" si="3"/>
        <v>4294.6499999999996</v>
      </c>
      <c r="X31" s="52">
        <f t="shared" si="3"/>
        <v>4126.8599999999997</v>
      </c>
      <c r="Y31" s="52">
        <f t="shared" si="3"/>
        <v>4007.8900000000003</v>
      </c>
      <c r="Z31" s="52">
        <f t="shared" si="3"/>
        <v>3951.99</v>
      </c>
      <c r="AA31" s="52">
        <f t="shared" si="3"/>
        <v>3903.12</v>
      </c>
      <c r="AB31" s="52">
        <f t="shared" si="3"/>
        <v>3860.82</v>
      </c>
      <c r="AC31" s="52">
        <f t="shared" si="3"/>
        <v>3828.4</v>
      </c>
      <c r="AD31" s="52">
        <f t="shared" si="3"/>
        <v>3785.77</v>
      </c>
      <c r="AE31" s="52">
        <f t="shared" si="3"/>
        <v>3711.07</v>
      </c>
      <c r="AF31" s="52">
        <f t="shared" si="3"/>
        <v>3659.63</v>
      </c>
      <c r="AG31" s="52">
        <f t="shared" si="3"/>
        <v>3609.0541234000002</v>
      </c>
      <c r="AH31" s="53">
        <f t="shared" si="3"/>
        <v>3550.8385631000001</v>
      </c>
      <c r="AI31" s="52">
        <f t="shared" si="3"/>
        <v>3528.9796394409086</v>
      </c>
      <c r="AJ31" s="52">
        <f t="shared" si="3"/>
        <v>3513.9654035342137</v>
      </c>
      <c r="AK31" s="52">
        <f t="shared" si="3"/>
        <v>3490.4085217774286</v>
      </c>
      <c r="AL31" s="52">
        <f t="shared" si="3"/>
        <v>3456.8345174888254</v>
      </c>
      <c r="AM31" s="52">
        <f t="shared" si="3"/>
        <v>3382.6694564565123</v>
      </c>
      <c r="AN31" s="52">
        <f t="shared" si="3"/>
        <v>3316.8006266848492</v>
      </c>
      <c r="AO31" s="52">
        <f t="shared" si="3"/>
        <v>3260.6180280410208</v>
      </c>
      <c r="AP31" s="52">
        <f t="shared" si="3"/>
        <v>3245.6229180873634</v>
      </c>
      <c r="AQ31" s="52">
        <f t="shared" si="3"/>
        <v>3232.0817283053689</v>
      </c>
      <c r="AR31" s="52">
        <f t="shared" si="3"/>
        <v>3219.9335517826603</v>
      </c>
      <c r="AS31" s="52">
        <f t="shared" si="3"/>
        <v>3213.5739114061998</v>
      </c>
      <c r="AT31" s="52">
        <f t="shared" si="3"/>
        <v>3209.5458393799131</v>
      </c>
      <c r="AU31" s="52">
        <f t="shared" si="3"/>
        <v>3206.9702285095909</v>
      </c>
      <c r="AV31" s="52">
        <f t="shared" si="3"/>
        <v>3206.1506679693225</v>
      </c>
      <c r="AW31" s="52">
        <f t="shared" si="3"/>
        <v>3205.8861784799192</v>
      </c>
      <c r="AX31" s="52">
        <f t="shared" si="3"/>
        <v>3206.3260831444181</v>
      </c>
      <c r="AY31" s="52">
        <f t="shared" si="3"/>
        <v>3207.3740247192491</v>
      </c>
      <c r="AZ31" s="52">
        <f t="shared" si="3"/>
        <v>3208.9468799838723</v>
      </c>
      <c r="BA31" s="52">
        <f t="shared" si="3"/>
        <v>3211.0650632594552</v>
      </c>
      <c r="BB31" s="52">
        <f t="shared" si="3"/>
        <v>3214.2028551499689</v>
      </c>
      <c r="BC31" s="52">
        <f t="shared" si="3"/>
        <v>3218.1848018147871</v>
      </c>
      <c r="BD31" s="52">
        <f t="shared" si="3"/>
        <v>3222.86659236896</v>
      </c>
      <c r="BE31" s="52">
        <f t="shared" si="3"/>
        <v>3228.1678579814743</v>
      </c>
      <c r="BF31" s="52">
        <f t="shared" si="3"/>
        <v>3234.0981201741283</v>
      </c>
      <c r="BG31" s="52">
        <f t="shared" si="3"/>
        <v>3240.3964062385694</v>
      </c>
      <c r="BH31" s="52">
        <f t="shared" si="3"/>
        <v>3246.8151995028679</v>
      </c>
      <c r="BI31" s="52">
        <f t="shared" si="3"/>
        <v>3253.67867274733</v>
      </c>
      <c r="BJ31" s="52">
        <f t="shared" si="3"/>
        <v>3260.874467360441</v>
      </c>
      <c r="BK31" s="52">
        <f t="shared" si="3"/>
        <v>3268.3785539568644</v>
      </c>
    </row>
    <row r="32" spans="1:75" ht="18" x14ac:dyDescent="0.35">
      <c r="A32" s="4" t="s">
        <v>29</v>
      </c>
      <c r="B32" s="4" t="s">
        <v>24</v>
      </c>
      <c r="C32" s="54">
        <v>158.91</v>
      </c>
      <c r="D32" s="54">
        <v>157.84</v>
      </c>
      <c r="E32" s="54">
        <v>156.15</v>
      </c>
      <c r="F32" s="54">
        <v>158.91999999999999</v>
      </c>
      <c r="G32" s="54">
        <v>137.63</v>
      </c>
      <c r="H32" s="54">
        <v>136.26</v>
      </c>
      <c r="I32" s="54">
        <v>131.03</v>
      </c>
      <c r="J32" s="54">
        <v>139.87</v>
      </c>
      <c r="K32" s="54">
        <v>148.52000000000001</v>
      </c>
      <c r="L32" s="54">
        <v>156.72</v>
      </c>
      <c r="M32" s="54">
        <v>149.72999999999999</v>
      </c>
      <c r="N32" s="54">
        <v>138.52000000000001</v>
      </c>
      <c r="O32" s="54">
        <v>131.6</v>
      </c>
      <c r="P32" s="54">
        <v>123.42</v>
      </c>
      <c r="Q32" s="54">
        <v>124.25</v>
      </c>
      <c r="R32" s="54">
        <v>119.46</v>
      </c>
      <c r="S32" s="54">
        <v>118.53</v>
      </c>
      <c r="T32" s="54">
        <v>114.88</v>
      </c>
      <c r="U32" s="54">
        <v>109.91</v>
      </c>
      <c r="V32" s="54">
        <v>107.66</v>
      </c>
      <c r="W32" s="54">
        <v>108.66</v>
      </c>
      <c r="X32" s="54">
        <v>105.31</v>
      </c>
      <c r="Y32" s="54">
        <v>105.57</v>
      </c>
      <c r="Z32" s="54">
        <v>102.91</v>
      </c>
      <c r="AA32" s="54">
        <v>102.98</v>
      </c>
      <c r="AB32" s="54">
        <v>100.34</v>
      </c>
      <c r="AC32" s="54">
        <v>100.78</v>
      </c>
      <c r="AD32" s="54">
        <v>95.22</v>
      </c>
      <c r="AE32" s="54">
        <v>92.42</v>
      </c>
      <c r="AF32" s="54">
        <v>90.26</v>
      </c>
      <c r="AG32" s="54">
        <v>89.8</v>
      </c>
      <c r="AH32" s="55">
        <v>90.62</v>
      </c>
      <c r="AI32" s="56">
        <v>97.808302396390758</v>
      </c>
      <c r="AJ32" s="54">
        <v>97.452624285125836</v>
      </c>
      <c r="AK32" s="54">
        <v>97.222934357958934</v>
      </c>
      <c r="AL32" s="54">
        <v>97.011724782294579</v>
      </c>
      <c r="AM32" s="54">
        <v>96.773052867827431</v>
      </c>
      <c r="AN32" s="54">
        <v>96.689123958260495</v>
      </c>
      <c r="AO32" s="54">
        <v>96.762291132907379</v>
      </c>
      <c r="AP32" s="54">
        <v>96.830534750637227</v>
      </c>
      <c r="AQ32" s="54">
        <v>96.863164057043349</v>
      </c>
      <c r="AR32" s="54">
        <v>97.011846888519145</v>
      </c>
      <c r="AS32" s="54">
        <v>97.188640250790215</v>
      </c>
      <c r="AT32" s="54">
        <v>97.301742755491432</v>
      </c>
      <c r="AU32" s="54">
        <v>97.408725119168849</v>
      </c>
      <c r="AV32" s="54">
        <v>97.522786006262535</v>
      </c>
      <c r="AW32" s="54">
        <v>97.62652576781278</v>
      </c>
      <c r="AX32" s="54">
        <v>97.74688189301277</v>
      </c>
      <c r="AY32" s="54">
        <v>97.897645302802559</v>
      </c>
      <c r="AZ32" s="54">
        <v>98.035938226859074</v>
      </c>
      <c r="BA32" s="54">
        <v>98.162499279355984</v>
      </c>
      <c r="BB32" s="54">
        <v>98.290429722984172</v>
      </c>
      <c r="BC32" s="54">
        <v>98.406271716753807</v>
      </c>
      <c r="BD32" s="54">
        <v>98.515091408875847</v>
      </c>
      <c r="BE32" s="54">
        <v>98.653550866379604</v>
      </c>
      <c r="BF32" s="54">
        <v>98.812429573879172</v>
      </c>
      <c r="BG32" s="54">
        <v>98.953423973288992</v>
      </c>
      <c r="BH32" s="54">
        <v>99.083158234185646</v>
      </c>
      <c r="BI32" s="54">
        <v>99.246358082394963</v>
      </c>
      <c r="BJ32" s="54">
        <v>99.413697701121691</v>
      </c>
      <c r="BK32" s="54">
        <v>99.576846795250887</v>
      </c>
    </row>
    <row r="33" spans="1:63" ht="18" x14ac:dyDescent="0.35">
      <c r="A33" s="4" t="s">
        <v>29</v>
      </c>
      <c r="B33" s="4" t="s">
        <v>25</v>
      </c>
      <c r="C33" s="54">
        <v>4113.01</v>
      </c>
      <c r="D33" s="54">
        <v>4232.7</v>
      </c>
      <c r="E33" s="54">
        <v>4347.3</v>
      </c>
      <c r="F33" s="54">
        <v>4461.05</v>
      </c>
      <c r="G33" s="54">
        <v>4356.22</v>
      </c>
      <c r="H33" s="54">
        <v>4460</v>
      </c>
      <c r="I33" s="54">
        <v>4561.82</v>
      </c>
      <c r="J33" s="54">
        <v>4619.1099999999997</v>
      </c>
      <c r="K33" s="54">
        <v>4602.1899999999996</v>
      </c>
      <c r="L33" s="54">
        <v>4619.72</v>
      </c>
      <c r="M33" s="54">
        <v>4656.5</v>
      </c>
      <c r="N33" s="54">
        <v>4690.63</v>
      </c>
      <c r="O33" s="54">
        <v>4719.25</v>
      </c>
      <c r="P33" s="54">
        <v>4621.29</v>
      </c>
      <c r="Q33" s="54">
        <v>4638.76</v>
      </c>
      <c r="R33" s="54">
        <v>4630.3</v>
      </c>
      <c r="S33" s="54">
        <v>4408.67</v>
      </c>
      <c r="T33" s="54">
        <v>4371.26</v>
      </c>
      <c r="U33" s="54">
        <v>4281.55</v>
      </c>
      <c r="V33" s="54">
        <v>4135.6899999999996</v>
      </c>
      <c r="W33" s="54">
        <v>4069.58</v>
      </c>
      <c r="X33" s="54">
        <v>3903.31</v>
      </c>
      <c r="Y33" s="54">
        <v>3782.01</v>
      </c>
      <c r="Z33" s="54">
        <v>3725.97</v>
      </c>
      <c r="AA33" s="54">
        <v>3673.29</v>
      </c>
      <c r="AB33" s="54">
        <v>3629.69</v>
      </c>
      <c r="AC33" s="54">
        <v>3592.08</v>
      </c>
      <c r="AD33" s="54">
        <v>3551.55</v>
      </c>
      <c r="AE33" s="54">
        <v>3476.48</v>
      </c>
      <c r="AF33" s="54">
        <v>3423.2</v>
      </c>
      <c r="AG33" s="54">
        <v>3370.3436219999999</v>
      </c>
      <c r="AH33" s="55">
        <v>3309.890472</v>
      </c>
      <c r="AI33" s="56">
        <v>3278.0994411024349</v>
      </c>
      <c r="AJ33" s="54">
        <v>3261.5866000242645</v>
      </c>
      <c r="AK33" s="54">
        <v>3235.7213422198611</v>
      </c>
      <c r="AL33" s="54">
        <v>3200.1185097618322</v>
      </c>
      <c r="AM33" s="54">
        <v>3123.7593116530488</v>
      </c>
      <c r="AN33" s="54">
        <v>3055.7800176892752</v>
      </c>
      <c r="AO33" s="54">
        <v>2997.0727463573089</v>
      </c>
      <c r="AP33" s="54">
        <v>2979.8137369686306</v>
      </c>
      <c r="AQ33" s="54">
        <v>2964.2286211272581</v>
      </c>
      <c r="AR33" s="54">
        <v>2950.3310006455977</v>
      </c>
      <c r="AS33" s="54">
        <v>2942.2231188521978</v>
      </c>
      <c r="AT33" s="54">
        <v>2936.6080036749486</v>
      </c>
      <c r="AU33" s="54">
        <v>2932.6051532145384</v>
      </c>
      <c r="AV33" s="54">
        <v>2930.3627698463779</v>
      </c>
      <c r="AW33" s="54">
        <v>2928.678707108726</v>
      </c>
      <c r="AX33" s="54">
        <v>2927.6759825886734</v>
      </c>
      <c r="AY33" s="54">
        <v>2927.2848772822149</v>
      </c>
      <c r="AZ33" s="54">
        <v>2927.455727365053</v>
      </c>
      <c r="BA33" s="54">
        <v>2928.221132997618</v>
      </c>
      <c r="BB33" s="54">
        <v>2930.0139152644624</v>
      </c>
      <c r="BC33" s="54">
        <v>2932.6331526544959</v>
      </c>
      <c r="BD33" s="54">
        <v>2935.9556698417405</v>
      </c>
      <c r="BE33" s="54">
        <v>2939.8584868457424</v>
      </c>
      <c r="BF33" s="54">
        <v>2944.4074112628186</v>
      </c>
      <c r="BG33" s="54">
        <v>2949.3570007975809</v>
      </c>
      <c r="BH33" s="54">
        <v>2954.475356006792</v>
      </c>
      <c r="BI33" s="54">
        <v>2960.0019651013904</v>
      </c>
      <c r="BJ33" s="54">
        <v>2965.8763567847241</v>
      </c>
      <c r="BK33" s="54">
        <v>2972.1040478481295</v>
      </c>
    </row>
    <row r="34" spans="1:63" ht="18" x14ac:dyDescent="0.35">
      <c r="A34" s="4" t="s">
        <v>29</v>
      </c>
      <c r="B34" s="4" t="s">
        <v>26</v>
      </c>
      <c r="C34" s="54">
        <v>100.83</v>
      </c>
      <c r="D34" s="54">
        <v>103.11</v>
      </c>
      <c r="E34" s="54">
        <v>103.86</v>
      </c>
      <c r="F34" s="54">
        <v>105.18</v>
      </c>
      <c r="G34" s="54">
        <v>102.78</v>
      </c>
      <c r="H34" s="54">
        <v>104.01</v>
      </c>
      <c r="I34" s="54">
        <v>104.53</v>
      </c>
      <c r="J34" s="54">
        <v>106.97</v>
      </c>
      <c r="K34" s="54">
        <v>110.54</v>
      </c>
      <c r="L34" s="54">
        <v>113.65</v>
      </c>
      <c r="M34" s="54">
        <v>114.82</v>
      </c>
      <c r="N34" s="54">
        <v>116.12</v>
      </c>
      <c r="O34" s="54">
        <v>110.98</v>
      </c>
      <c r="P34" s="54">
        <v>111.12</v>
      </c>
      <c r="Q34" s="54">
        <v>112.13</v>
      </c>
      <c r="R34" s="54">
        <v>112.06</v>
      </c>
      <c r="S34" s="54">
        <v>112.69</v>
      </c>
      <c r="T34" s="54">
        <v>112.98</v>
      </c>
      <c r="U34" s="54">
        <v>112.98</v>
      </c>
      <c r="V34" s="54">
        <v>114.15</v>
      </c>
      <c r="W34" s="54">
        <v>116.41</v>
      </c>
      <c r="X34" s="54">
        <v>118.24</v>
      </c>
      <c r="Y34" s="54">
        <v>120.31</v>
      </c>
      <c r="Z34" s="54">
        <v>123.11</v>
      </c>
      <c r="AA34" s="54">
        <v>126.85</v>
      </c>
      <c r="AB34" s="54">
        <v>130.79</v>
      </c>
      <c r="AC34" s="54">
        <v>135.54</v>
      </c>
      <c r="AD34" s="54">
        <v>139</v>
      </c>
      <c r="AE34" s="54">
        <v>142.16999999999999</v>
      </c>
      <c r="AF34" s="54">
        <v>146.16999999999999</v>
      </c>
      <c r="AG34" s="54">
        <v>148.91050139999999</v>
      </c>
      <c r="AH34" s="55">
        <v>150.32809109999999</v>
      </c>
      <c r="AI34" s="56">
        <v>153.07189594208265</v>
      </c>
      <c r="AJ34" s="54">
        <v>154.92617922482339</v>
      </c>
      <c r="AK34" s="54">
        <v>157.46424519960877</v>
      </c>
      <c r="AL34" s="54">
        <v>159.7042829446986</v>
      </c>
      <c r="AM34" s="54">
        <v>162.13709193563605</v>
      </c>
      <c r="AN34" s="54">
        <v>164.33148503731348</v>
      </c>
      <c r="AO34" s="54">
        <v>166.78299055080464</v>
      </c>
      <c r="AP34" s="54">
        <v>168.97864636809595</v>
      </c>
      <c r="AQ34" s="54">
        <v>170.98994312106751</v>
      </c>
      <c r="AR34" s="54">
        <v>172.59070424854332</v>
      </c>
      <c r="AS34" s="54">
        <v>174.16215230321154</v>
      </c>
      <c r="AT34" s="54">
        <v>175.63609294947321</v>
      </c>
      <c r="AU34" s="54">
        <v>176.95635017588353</v>
      </c>
      <c r="AV34" s="54">
        <v>178.2651121166821</v>
      </c>
      <c r="AW34" s="54">
        <v>179.58094560338023</v>
      </c>
      <c r="AX34" s="54">
        <v>180.90321866273183</v>
      </c>
      <c r="AY34" s="54">
        <v>182.19150213423154</v>
      </c>
      <c r="AZ34" s="54">
        <v>183.45521439196042</v>
      </c>
      <c r="BA34" s="54">
        <v>184.68143098248112</v>
      </c>
      <c r="BB34" s="54">
        <v>185.89851016252192</v>
      </c>
      <c r="BC34" s="54">
        <v>187.14537744353737</v>
      </c>
      <c r="BD34" s="54">
        <v>188.39583111834392</v>
      </c>
      <c r="BE34" s="54">
        <v>189.65582026935238</v>
      </c>
      <c r="BF34" s="54">
        <v>190.8782793374306</v>
      </c>
      <c r="BG34" s="54">
        <v>192.08598146769972</v>
      </c>
      <c r="BH34" s="54">
        <v>193.25668526189014</v>
      </c>
      <c r="BI34" s="54">
        <v>194.43034956354447</v>
      </c>
      <c r="BJ34" s="54">
        <v>195.5844128745951</v>
      </c>
      <c r="BK34" s="54">
        <v>196.69765931348408</v>
      </c>
    </row>
    <row r="35" spans="1:63"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20"/>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1:63"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20"/>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1:63" s="14" customFormat="1" x14ac:dyDescent="0.25">
      <c r="A37" s="28" t="s">
        <v>20</v>
      </c>
      <c r="B37" s="27" t="s">
        <v>21</v>
      </c>
      <c r="C37" s="13">
        <v>1990</v>
      </c>
      <c r="D37" s="13">
        <v>1991</v>
      </c>
      <c r="E37" s="13">
        <v>1992</v>
      </c>
      <c r="F37" s="13">
        <v>1993</v>
      </c>
      <c r="G37" s="13">
        <v>1994</v>
      </c>
      <c r="H37" s="13">
        <v>1995</v>
      </c>
      <c r="I37" s="13">
        <v>1996</v>
      </c>
      <c r="J37" s="13">
        <v>1997</v>
      </c>
      <c r="K37" s="13">
        <v>1998</v>
      </c>
      <c r="L37" s="13">
        <v>1999</v>
      </c>
      <c r="M37" s="13">
        <v>2000</v>
      </c>
      <c r="N37" s="13">
        <v>2001</v>
      </c>
      <c r="O37" s="13">
        <v>2002</v>
      </c>
      <c r="P37" s="13">
        <v>2003</v>
      </c>
      <c r="Q37" s="13">
        <v>2004</v>
      </c>
      <c r="R37" s="13">
        <v>2005</v>
      </c>
      <c r="S37" s="13">
        <v>2006</v>
      </c>
      <c r="T37" s="13">
        <v>2007</v>
      </c>
      <c r="U37" s="13">
        <v>2008</v>
      </c>
      <c r="V37" s="13">
        <v>2009</v>
      </c>
      <c r="W37" s="13">
        <v>2010</v>
      </c>
      <c r="X37" s="13">
        <v>2011</v>
      </c>
      <c r="Y37" s="13">
        <v>2012</v>
      </c>
      <c r="Z37" s="13">
        <v>2013</v>
      </c>
      <c r="AA37" s="13">
        <v>2014</v>
      </c>
      <c r="AB37" s="13">
        <v>2015</v>
      </c>
      <c r="AC37" s="13">
        <v>2016</v>
      </c>
      <c r="AD37" s="12">
        <v>2017</v>
      </c>
      <c r="AE37" s="12">
        <v>2018</v>
      </c>
      <c r="AF37" s="12">
        <v>2019</v>
      </c>
      <c r="AG37" s="12">
        <v>2020</v>
      </c>
      <c r="AH37" s="19">
        <v>2021</v>
      </c>
      <c r="AI37" s="12">
        <v>2022</v>
      </c>
      <c r="AJ37" s="12">
        <v>2023</v>
      </c>
      <c r="AK37" s="12">
        <v>2024</v>
      </c>
      <c r="AL37" s="12">
        <v>2025</v>
      </c>
      <c r="AM37" s="12">
        <v>2026</v>
      </c>
      <c r="AN37" s="12">
        <v>2027</v>
      </c>
      <c r="AO37" s="12">
        <v>2028</v>
      </c>
      <c r="AP37" s="12">
        <v>2029</v>
      </c>
      <c r="AQ37" s="12">
        <v>2030</v>
      </c>
      <c r="AR37" s="12">
        <v>2031</v>
      </c>
      <c r="AS37" s="12">
        <v>2032</v>
      </c>
      <c r="AT37" s="12">
        <v>2033</v>
      </c>
      <c r="AU37" s="12">
        <v>2034</v>
      </c>
      <c r="AV37" s="12">
        <v>2035</v>
      </c>
      <c r="AW37" s="12">
        <v>2036</v>
      </c>
      <c r="AX37" s="12">
        <v>2037</v>
      </c>
      <c r="AY37" s="12">
        <v>2038</v>
      </c>
      <c r="AZ37" s="12">
        <v>2039</v>
      </c>
      <c r="BA37" s="12">
        <v>2040</v>
      </c>
      <c r="BB37" s="12">
        <v>2041</v>
      </c>
      <c r="BC37" s="12">
        <v>2042</v>
      </c>
      <c r="BD37" s="12">
        <v>2043</v>
      </c>
      <c r="BE37" s="12">
        <v>2044</v>
      </c>
      <c r="BF37" s="12">
        <v>2045</v>
      </c>
      <c r="BG37" s="12">
        <v>2046</v>
      </c>
      <c r="BH37" s="12">
        <v>2047</v>
      </c>
      <c r="BI37" s="12">
        <v>2048</v>
      </c>
      <c r="BJ37" s="12">
        <v>2049</v>
      </c>
      <c r="BK37" s="12">
        <v>2050</v>
      </c>
    </row>
    <row r="38" spans="1:63" x14ac:dyDescent="0.25">
      <c r="A38" s="2" t="s">
        <v>30</v>
      </c>
      <c r="B38" s="3" t="s">
        <v>23</v>
      </c>
      <c r="C38" s="52">
        <f>SUM(C39:C41)</f>
        <v>850.25</v>
      </c>
      <c r="D38" s="52">
        <f t="shared" ref="D38:BK38" si="4">SUM(D39:D41)</f>
        <v>858.37</v>
      </c>
      <c r="E38" s="52">
        <f t="shared" si="4"/>
        <v>1117.43</v>
      </c>
      <c r="F38" s="52">
        <f t="shared" si="4"/>
        <v>1191.1199999999999</v>
      </c>
      <c r="G38" s="52">
        <f t="shared" si="4"/>
        <v>1328.49</v>
      </c>
      <c r="H38" s="52">
        <f t="shared" si="4"/>
        <v>881.39</v>
      </c>
      <c r="I38" s="52">
        <f t="shared" si="4"/>
        <v>63.45</v>
      </c>
      <c r="J38" s="52">
        <f t="shared" si="4"/>
        <v>-1319.64</v>
      </c>
      <c r="K38" s="52">
        <f t="shared" si="4"/>
        <v>-3370.38</v>
      </c>
      <c r="L38" s="52">
        <f t="shared" si="4"/>
        <v>-5899.66</v>
      </c>
      <c r="M38" s="52">
        <f t="shared" si="4"/>
        <v>-6045.99</v>
      </c>
      <c r="N38" s="52">
        <f t="shared" si="4"/>
        <v>-8560.69</v>
      </c>
      <c r="O38" s="52">
        <f t="shared" si="4"/>
        <v>-10490.04</v>
      </c>
      <c r="P38" s="52">
        <f t="shared" si="4"/>
        <v>-10231.209999999999</v>
      </c>
      <c r="Q38" s="52">
        <f t="shared" si="4"/>
        <v>-7958.18</v>
      </c>
      <c r="R38" s="52">
        <f t="shared" si="4"/>
        <v>-4041.68</v>
      </c>
      <c r="S38" s="52">
        <f t="shared" si="4"/>
        <v>-1405.91</v>
      </c>
      <c r="T38" s="52">
        <f t="shared" si="4"/>
        <v>2986.46</v>
      </c>
      <c r="U38" s="52">
        <f t="shared" si="4"/>
        <v>-13812.9</v>
      </c>
      <c r="V38" s="52">
        <f t="shared" si="4"/>
        <v>-11782.19</v>
      </c>
      <c r="W38" s="52">
        <f t="shared" si="4"/>
        <v>-11670.17</v>
      </c>
      <c r="X38" s="52">
        <f t="shared" si="4"/>
        <v>-12779.04</v>
      </c>
      <c r="Y38" s="52">
        <f t="shared" si="4"/>
        <v>-11036.96</v>
      </c>
      <c r="Z38" s="52">
        <f t="shared" si="4"/>
        <v>-8724.74</v>
      </c>
      <c r="AA38" s="52">
        <f t="shared" si="4"/>
        <v>-11232.75</v>
      </c>
      <c r="AB38" s="52">
        <f t="shared" si="4"/>
        <v>-11884.86</v>
      </c>
      <c r="AC38" s="52">
        <f t="shared" si="4"/>
        <v>-11309.65</v>
      </c>
      <c r="AD38" s="52">
        <f t="shared" si="4"/>
        <v>-10158.709999999999</v>
      </c>
      <c r="AE38" s="52">
        <f t="shared" si="4"/>
        <v>-10124.09</v>
      </c>
      <c r="AF38" s="52">
        <f t="shared" si="4"/>
        <v>-9202.64</v>
      </c>
      <c r="AG38" s="52">
        <f t="shared" si="4"/>
        <v>-7705.42</v>
      </c>
      <c r="AH38" s="53">
        <f t="shared" si="4"/>
        <v>-7031.13</v>
      </c>
      <c r="AI38" s="52">
        <f t="shared" si="4"/>
        <v>-5411.7</v>
      </c>
      <c r="AJ38" s="52">
        <f t="shared" si="4"/>
        <v>-4902.45</v>
      </c>
      <c r="AK38" s="52">
        <f t="shared" si="4"/>
        <v>-4807.99</v>
      </c>
      <c r="AL38" s="52">
        <f t="shared" si="4"/>
        <v>-5663.4</v>
      </c>
      <c r="AM38" s="52">
        <f t="shared" si="4"/>
        <v>-7063.75</v>
      </c>
      <c r="AN38" s="52">
        <f t="shared" si="4"/>
        <v>-8932.7099999999991</v>
      </c>
      <c r="AO38" s="52">
        <f t="shared" si="4"/>
        <v>-11175.76</v>
      </c>
      <c r="AP38" s="52">
        <f t="shared" si="4"/>
        <v>-13075.44</v>
      </c>
      <c r="AQ38" s="52">
        <f t="shared" si="4"/>
        <v>-14321.71</v>
      </c>
      <c r="AR38" s="52">
        <f t="shared" si="4"/>
        <v>-14923.65</v>
      </c>
      <c r="AS38" s="52">
        <f t="shared" si="4"/>
        <v>-15158.74</v>
      </c>
      <c r="AT38" s="52">
        <f t="shared" si="4"/>
        <v>-15652.65</v>
      </c>
      <c r="AU38" s="52">
        <f t="shared" si="4"/>
        <v>-15957.07</v>
      </c>
      <c r="AV38" s="52">
        <f t="shared" si="4"/>
        <v>-16502.12</v>
      </c>
      <c r="AW38" s="52">
        <f t="shared" si="4"/>
        <v>-17468.43</v>
      </c>
      <c r="AX38" s="52">
        <f t="shared" si="4"/>
        <v>-19897.96</v>
      </c>
      <c r="AY38" s="52">
        <f t="shared" si="4"/>
        <v>-20901.34</v>
      </c>
      <c r="AZ38" s="52">
        <f t="shared" si="4"/>
        <v>-21997.96</v>
      </c>
      <c r="BA38" s="52">
        <f t="shared" si="4"/>
        <v>-23009.06</v>
      </c>
      <c r="BB38" s="52">
        <f t="shared" si="4"/>
        <v>-23990.49</v>
      </c>
      <c r="BC38" s="52">
        <f t="shared" si="4"/>
        <v>-24604.54</v>
      </c>
      <c r="BD38" s="52">
        <f t="shared" si="4"/>
        <v>-24653.75</v>
      </c>
      <c r="BE38" s="52">
        <f t="shared" si="4"/>
        <v>-24378.51</v>
      </c>
      <c r="BF38" s="52">
        <f t="shared" si="4"/>
        <v>-23381.39</v>
      </c>
      <c r="BG38" s="52">
        <f t="shared" si="4"/>
        <v>-22575.57</v>
      </c>
      <c r="BH38" s="52">
        <f t="shared" si="4"/>
        <v>-21780.66</v>
      </c>
      <c r="BI38" s="52">
        <f t="shared" si="4"/>
        <v>-21885.5</v>
      </c>
      <c r="BJ38" s="52">
        <f t="shared" si="4"/>
        <v>-21965.09</v>
      </c>
      <c r="BK38" s="52">
        <f t="shared" si="4"/>
        <v>-22112.77</v>
      </c>
    </row>
    <row r="39" spans="1:63" ht="18" x14ac:dyDescent="0.35">
      <c r="A39" s="2" t="s">
        <v>30</v>
      </c>
      <c r="B39" s="4" t="s">
        <v>24</v>
      </c>
      <c r="C39" s="54">
        <v>850.25</v>
      </c>
      <c r="D39" s="54">
        <v>858.37</v>
      </c>
      <c r="E39" s="54">
        <v>1117.43</v>
      </c>
      <c r="F39" s="54">
        <v>1191.1199999999999</v>
      </c>
      <c r="G39" s="54">
        <v>1328.49</v>
      </c>
      <c r="H39" s="54">
        <v>881.39</v>
      </c>
      <c r="I39" s="54">
        <v>63.45</v>
      </c>
      <c r="J39" s="54">
        <v>-1319.64</v>
      </c>
      <c r="K39" s="54">
        <v>-3370.38</v>
      </c>
      <c r="L39" s="54">
        <v>-5899.66</v>
      </c>
      <c r="M39" s="54">
        <v>-6045.99</v>
      </c>
      <c r="N39" s="54">
        <v>-8560.69</v>
      </c>
      <c r="O39" s="54">
        <v>-10490.04</v>
      </c>
      <c r="P39" s="54">
        <v>-10231.209999999999</v>
      </c>
      <c r="Q39" s="54">
        <v>-7958.18</v>
      </c>
      <c r="R39" s="54">
        <v>-4041.68</v>
      </c>
      <c r="S39" s="54">
        <v>-1405.91</v>
      </c>
      <c r="T39" s="54">
        <v>2986.46</v>
      </c>
      <c r="U39" s="54">
        <v>-13812.9</v>
      </c>
      <c r="V39" s="54">
        <v>-11782.19</v>
      </c>
      <c r="W39" s="54">
        <v>-11670.17</v>
      </c>
      <c r="X39" s="54">
        <v>-12779.04</v>
      </c>
      <c r="Y39" s="54">
        <v>-11036.96</v>
      </c>
      <c r="Z39" s="54">
        <v>-8724.74</v>
      </c>
      <c r="AA39" s="54">
        <v>-11232.75</v>
      </c>
      <c r="AB39" s="54">
        <v>-11884.86</v>
      </c>
      <c r="AC39" s="54">
        <v>-11309.65</v>
      </c>
      <c r="AD39" s="54">
        <v>-10158.709999999999</v>
      </c>
      <c r="AE39" s="54">
        <v>-10124.09</v>
      </c>
      <c r="AF39" s="54">
        <v>-9202.64</v>
      </c>
      <c r="AG39" s="54">
        <v>-7705.42</v>
      </c>
      <c r="AH39" s="55">
        <v>-7031.13</v>
      </c>
      <c r="AI39" s="56">
        <v>-5411.7</v>
      </c>
      <c r="AJ39" s="54">
        <v>-4902.45</v>
      </c>
      <c r="AK39" s="54">
        <v>-4807.99</v>
      </c>
      <c r="AL39" s="54">
        <v>-5663.4</v>
      </c>
      <c r="AM39" s="54">
        <v>-7063.75</v>
      </c>
      <c r="AN39" s="54">
        <v>-8932.7099999999991</v>
      </c>
      <c r="AO39" s="54">
        <v>-11175.76</v>
      </c>
      <c r="AP39" s="54">
        <v>-13075.44</v>
      </c>
      <c r="AQ39" s="54">
        <v>-14321.71</v>
      </c>
      <c r="AR39" s="54">
        <v>-14923.65</v>
      </c>
      <c r="AS39" s="54">
        <v>-15158.74</v>
      </c>
      <c r="AT39" s="54">
        <v>-15652.65</v>
      </c>
      <c r="AU39" s="54">
        <v>-15957.07</v>
      </c>
      <c r="AV39" s="54">
        <v>-16502.12</v>
      </c>
      <c r="AW39" s="54">
        <v>-17468.43</v>
      </c>
      <c r="AX39" s="54">
        <v>-19897.96</v>
      </c>
      <c r="AY39" s="54">
        <v>-20901.34</v>
      </c>
      <c r="AZ39" s="54">
        <v>-21997.96</v>
      </c>
      <c r="BA39" s="54">
        <v>-23009.06</v>
      </c>
      <c r="BB39" s="54">
        <v>-23990.49</v>
      </c>
      <c r="BC39" s="54">
        <v>-24604.54</v>
      </c>
      <c r="BD39" s="54">
        <v>-24653.75</v>
      </c>
      <c r="BE39" s="54">
        <v>-24378.51</v>
      </c>
      <c r="BF39" s="54">
        <v>-23381.39</v>
      </c>
      <c r="BG39" s="54">
        <v>-22575.57</v>
      </c>
      <c r="BH39" s="54">
        <v>-21780.66</v>
      </c>
      <c r="BI39" s="54">
        <v>-21885.5</v>
      </c>
      <c r="BJ39" s="54">
        <v>-21965.09</v>
      </c>
      <c r="BK39" s="54">
        <v>-22112.77</v>
      </c>
    </row>
    <row r="40" spans="1:63" ht="18" x14ac:dyDescent="0.35">
      <c r="A40" s="2" t="s">
        <v>30</v>
      </c>
      <c r="B40" s="4" t="s">
        <v>25</v>
      </c>
      <c r="C40" s="54">
        <v>0</v>
      </c>
      <c r="D40" s="54">
        <v>0</v>
      </c>
      <c r="E40" s="54">
        <v>0</v>
      </c>
      <c r="F40" s="54">
        <v>0</v>
      </c>
      <c r="G40" s="54">
        <v>0</v>
      </c>
      <c r="H40" s="54">
        <v>0</v>
      </c>
      <c r="I40" s="54">
        <v>0</v>
      </c>
      <c r="J40" s="54">
        <v>0</v>
      </c>
      <c r="K40" s="54">
        <v>0</v>
      </c>
      <c r="L40" s="54">
        <v>0</v>
      </c>
      <c r="M40" s="54">
        <v>0</v>
      </c>
      <c r="N40" s="54">
        <v>0</v>
      </c>
      <c r="O40" s="54">
        <v>0</v>
      </c>
      <c r="P40" s="54">
        <v>0</v>
      </c>
      <c r="Q40" s="54">
        <v>0</v>
      </c>
      <c r="R40" s="54">
        <v>0</v>
      </c>
      <c r="S40" s="54">
        <v>0</v>
      </c>
      <c r="T40" s="54">
        <v>0</v>
      </c>
      <c r="U40" s="54">
        <v>0</v>
      </c>
      <c r="V40" s="54">
        <v>0</v>
      </c>
      <c r="W40" s="54">
        <v>0</v>
      </c>
      <c r="X40" s="54">
        <v>0</v>
      </c>
      <c r="Y40" s="54">
        <v>0</v>
      </c>
      <c r="Z40" s="54">
        <v>0</v>
      </c>
      <c r="AA40" s="54">
        <v>0</v>
      </c>
      <c r="AB40" s="54">
        <v>0</v>
      </c>
      <c r="AC40" s="54">
        <v>0</v>
      </c>
      <c r="AD40" s="54">
        <v>0</v>
      </c>
      <c r="AE40" s="54">
        <v>0</v>
      </c>
      <c r="AF40" s="54">
        <v>0</v>
      </c>
      <c r="AG40" s="54">
        <v>0</v>
      </c>
      <c r="AH40" s="55">
        <v>0</v>
      </c>
      <c r="AI40" s="56">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C40" s="54">
        <v>0</v>
      </c>
      <c r="BD40" s="54">
        <v>0</v>
      </c>
      <c r="BE40" s="54">
        <v>0</v>
      </c>
      <c r="BF40" s="54">
        <v>0</v>
      </c>
      <c r="BG40" s="54">
        <v>0</v>
      </c>
      <c r="BH40" s="54">
        <v>0</v>
      </c>
      <c r="BI40" s="54">
        <v>0</v>
      </c>
      <c r="BJ40" s="54">
        <v>0</v>
      </c>
      <c r="BK40" s="54">
        <v>0</v>
      </c>
    </row>
    <row r="41" spans="1:63" ht="18" x14ac:dyDescent="0.35">
      <c r="A41" s="2" t="s">
        <v>30</v>
      </c>
      <c r="B41" s="4" t="s">
        <v>26</v>
      </c>
      <c r="C41" s="54">
        <v>0</v>
      </c>
      <c r="D41" s="54">
        <v>0</v>
      </c>
      <c r="E41" s="54">
        <v>0</v>
      </c>
      <c r="F41" s="54">
        <v>0</v>
      </c>
      <c r="G41" s="54">
        <v>0</v>
      </c>
      <c r="H41" s="54">
        <v>0</v>
      </c>
      <c r="I41" s="54">
        <v>0</v>
      </c>
      <c r="J41" s="54">
        <v>0</v>
      </c>
      <c r="K41" s="54">
        <v>0</v>
      </c>
      <c r="L41" s="54">
        <v>0</v>
      </c>
      <c r="M41" s="54">
        <v>0</v>
      </c>
      <c r="N41" s="54">
        <v>0</v>
      </c>
      <c r="O41" s="54">
        <v>0</v>
      </c>
      <c r="P41" s="54">
        <v>0</v>
      </c>
      <c r="Q41" s="54">
        <v>0</v>
      </c>
      <c r="R41" s="54">
        <v>0</v>
      </c>
      <c r="S41" s="54">
        <v>0</v>
      </c>
      <c r="T41" s="54">
        <v>0</v>
      </c>
      <c r="U41" s="54">
        <v>0</v>
      </c>
      <c r="V41" s="54">
        <v>0</v>
      </c>
      <c r="W41" s="54">
        <v>0</v>
      </c>
      <c r="X41" s="54">
        <v>0</v>
      </c>
      <c r="Y41" s="54">
        <v>0</v>
      </c>
      <c r="Z41" s="54">
        <v>0</v>
      </c>
      <c r="AA41" s="54">
        <v>0</v>
      </c>
      <c r="AB41" s="54">
        <v>0</v>
      </c>
      <c r="AC41" s="54">
        <v>0</v>
      </c>
      <c r="AD41" s="54">
        <v>0</v>
      </c>
      <c r="AE41" s="54">
        <v>0</v>
      </c>
      <c r="AF41" s="54">
        <v>0</v>
      </c>
      <c r="AG41" s="54">
        <v>0</v>
      </c>
      <c r="AH41" s="55">
        <v>0</v>
      </c>
      <c r="AI41" s="56">
        <v>0</v>
      </c>
      <c r="AJ41" s="54">
        <v>0</v>
      </c>
      <c r="AK41" s="54">
        <v>0</v>
      </c>
      <c r="AL41" s="54">
        <v>0</v>
      </c>
      <c r="AM41" s="54">
        <v>0</v>
      </c>
      <c r="AN41" s="54">
        <v>0</v>
      </c>
      <c r="AO41" s="54">
        <v>0</v>
      </c>
      <c r="AP41" s="54">
        <v>0</v>
      </c>
      <c r="AQ41" s="54">
        <v>0</v>
      </c>
      <c r="AR41" s="54">
        <v>0</v>
      </c>
      <c r="AS41" s="54">
        <v>0</v>
      </c>
      <c r="AT41" s="54">
        <v>0</v>
      </c>
      <c r="AU41" s="54">
        <v>0</v>
      </c>
      <c r="AV41" s="54">
        <v>0</v>
      </c>
      <c r="AW41" s="54">
        <v>0</v>
      </c>
      <c r="AX41" s="54">
        <v>0</v>
      </c>
      <c r="AY41" s="54">
        <v>0</v>
      </c>
      <c r="AZ41" s="54">
        <v>0</v>
      </c>
      <c r="BA41" s="54">
        <v>0</v>
      </c>
      <c r="BB41" s="54">
        <v>0</v>
      </c>
      <c r="BC41" s="54">
        <v>0</v>
      </c>
      <c r="BD41" s="54">
        <v>0</v>
      </c>
      <c r="BE41" s="54">
        <v>0</v>
      </c>
      <c r="BF41" s="54">
        <v>0</v>
      </c>
      <c r="BG41" s="54">
        <v>0</v>
      </c>
      <c r="BH41" s="54">
        <v>0</v>
      </c>
      <c r="BI41" s="54">
        <v>0</v>
      </c>
      <c r="BJ41" s="54">
        <v>0</v>
      </c>
      <c r="BK41" s="54">
        <v>0</v>
      </c>
    </row>
    <row r="42" spans="1:63"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20"/>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1:63"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20"/>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1:63" s="14" customFormat="1" x14ac:dyDescent="0.25">
      <c r="A44" s="28" t="s">
        <v>20</v>
      </c>
      <c r="B44" s="27" t="s">
        <v>21</v>
      </c>
      <c r="C44" s="12">
        <v>1990</v>
      </c>
      <c r="D44" s="12">
        <v>1991</v>
      </c>
      <c r="E44" s="12">
        <v>1992</v>
      </c>
      <c r="F44" s="12">
        <v>1993</v>
      </c>
      <c r="G44" s="12">
        <v>1994</v>
      </c>
      <c r="H44" s="12">
        <v>1995</v>
      </c>
      <c r="I44" s="12">
        <v>1996</v>
      </c>
      <c r="J44" s="12">
        <v>1997</v>
      </c>
      <c r="K44" s="12">
        <v>1998</v>
      </c>
      <c r="L44" s="12">
        <v>1999</v>
      </c>
      <c r="M44" s="12">
        <v>2000</v>
      </c>
      <c r="N44" s="12">
        <v>2001</v>
      </c>
      <c r="O44" s="12">
        <v>2002</v>
      </c>
      <c r="P44" s="12">
        <v>2003</v>
      </c>
      <c r="Q44" s="12">
        <v>2004</v>
      </c>
      <c r="R44" s="12">
        <v>2005</v>
      </c>
      <c r="S44" s="12">
        <v>2006</v>
      </c>
      <c r="T44" s="12">
        <v>2007</v>
      </c>
      <c r="U44" s="12">
        <v>2008</v>
      </c>
      <c r="V44" s="12">
        <v>2009</v>
      </c>
      <c r="W44" s="12">
        <v>2010</v>
      </c>
      <c r="X44" s="12">
        <v>2011</v>
      </c>
      <c r="Y44" s="12">
        <v>2012</v>
      </c>
      <c r="Z44" s="12">
        <v>2013</v>
      </c>
      <c r="AA44" s="12">
        <v>2014</v>
      </c>
      <c r="AB44" s="12">
        <v>2015</v>
      </c>
      <c r="AC44" s="12">
        <v>2016</v>
      </c>
      <c r="AD44" s="12">
        <v>2017</v>
      </c>
      <c r="AE44" s="12">
        <v>2018</v>
      </c>
      <c r="AF44" s="12">
        <v>2019</v>
      </c>
      <c r="AG44" s="12">
        <v>2020</v>
      </c>
      <c r="AH44" s="19">
        <v>2021</v>
      </c>
      <c r="AI44" s="12">
        <v>2022</v>
      </c>
      <c r="AJ44" s="12">
        <v>2023</v>
      </c>
      <c r="AK44" s="12">
        <v>2024</v>
      </c>
      <c r="AL44" s="12">
        <v>2025</v>
      </c>
      <c r="AM44" s="12">
        <v>2026</v>
      </c>
      <c r="AN44" s="12">
        <v>2027</v>
      </c>
      <c r="AO44" s="12">
        <v>2028</v>
      </c>
      <c r="AP44" s="12">
        <v>2029</v>
      </c>
      <c r="AQ44" s="12">
        <v>2030</v>
      </c>
      <c r="AR44" s="12">
        <v>2031</v>
      </c>
      <c r="AS44" s="12">
        <v>2032</v>
      </c>
      <c r="AT44" s="12">
        <v>2033</v>
      </c>
      <c r="AU44" s="12">
        <v>2034</v>
      </c>
      <c r="AV44" s="12">
        <v>2035</v>
      </c>
      <c r="AW44" s="12">
        <v>2036</v>
      </c>
      <c r="AX44" s="12">
        <v>2037</v>
      </c>
      <c r="AY44" s="12">
        <v>2038</v>
      </c>
      <c r="AZ44" s="12">
        <v>2039</v>
      </c>
      <c r="BA44" s="12">
        <v>2040</v>
      </c>
      <c r="BB44" s="12">
        <v>2041</v>
      </c>
      <c r="BC44" s="12">
        <v>2042</v>
      </c>
      <c r="BD44" s="12">
        <v>2043</v>
      </c>
      <c r="BE44" s="12">
        <v>2044</v>
      </c>
      <c r="BF44" s="12">
        <v>2045</v>
      </c>
      <c r="BG44" s="12">
        <v>2046</v>
      </c>
      <c r="BH44" s="12">
        <v>2047</v>
      </c>
      <c r="BI44" s="12">
        <v>2048</v>
      </c>
      <c r="BJ44" s="12">
        <v>2049</v>
      </c>
      <c r="BK44" s="12">
        <v>2050</v>
      </c>
    </row>
    <row r="45" spans="1:63" x14ac:dyDescent="0.25">
      <c r="A45" s="4" t="s">
        <v>31</v>
      </c>
      <c r="B45" s="3" t="s">
        <v>23</v>
      </c>
      <c r="C45" s="52">
        <f>SUM(C46:C51)</f>
        <v>3480.5699999999997</v>
      </c>
      <c r="D45" s="52">
        <f t="shared" ref="D45:BK45" si="5">SUM(D46:D51)</f>
        <v>3632.8199999999997</v>
      </c>
      <c r="E45" s="52">
        <f t="shared" si="5"/>
        <v>3322.77</v>
      </c>
      <c r="F45" s="52">
        <f t="shared" si="5"/>
        <v>3188.71</v>
      </c>
      <c r="G45" s="52">
        <f t="shared" si="5"/>
        <v>3066.19</v>
      </c>
      <c r="H45" s="52">
        <f t="shared" si="5"/>
        <v>3166.2499999999995</v>
      </c>
      <c r="I45" s="52">
        <f t="shared" si="5"/>
        <v>3331.17</v>
      </c>
      <c r="J45" s="52">
        <f t="shared" si="5"/>
        <v>3253.5699999999997</v>
      </c>
      <c r="K45" s="52">
        <f t="shared" si="5"/>
        <v>3244.59</v>
      </c>
      <c r="L45" s="52">
        <f t="shared" si="5"/>
        <v>3430.8</v>
      </c>
      <c r="M45" s="52">
        <f t="shared" si="5"/>
        <v>3467.51</v>
      </c>
      <c r="N45" s="52">
        <f t="shared" si="5"/>
        <v>3572.0300000000007</v>
      </c>
      <c r="O45" s="52">
        <f t="shared" si="5"/>
        <v>3647.88</v>
      </c>
      <c r="P45" s="52">
        <f t="shared" si="5"/>
        <v>3839.1600000000003</v>
      </c>
      <c r="Q45" s="52">
        <f t="shared" si="5"/>
        <v>3896.32</v>
      </c>
      <c r="R45" s="52">
        <f t="shared" si="5"/>
        <v>4007.7399999999993</v>
      </c>
      <c r="S45" s="52">
        <f t="shared" si="5"/>
        <v>4098.7400000000007</v>
      </c>
      <c r="T45" s="52">
        <f t="shared" si="5"/>
        <v>4330.3599999999997</v>
      </c>
      <c r="U45" s="52">
        <f t="shared" si="5"/>
        <v>4213.8</v>
      </c>
      <c r="V45" s="52">
        <f t="shared" si="5"/>
        <v>4177.3</v>
      </c>
      <c r="W45" s="52">
        <f t="shared" si="5"/>
        <v>4515.88</v>
      </c>
      <c r="X45" s="52">
        <f t="shared" si="5"/>
        <v>4543.079999999999</v>
      </c>
      <c r="Y45" s="52">
        <f t="shared" si="5"/>
        <v>4570.51</v>
      </c>
      <c r="Z45" s="52">
        <f t="shared" si="5"/>
        <v>4668.79</v>
      </c>
      <c r="AA45" s="52">
        <f t="shared" si="5"/>
        <v>4870.8200000000006</v>
      </c>
      <c r="AB45" s="52">
        <f t="shared" si="5"/>
        <v>4974.3700000000008</v>
      </c>
      <c r="AC45" s="52">
        <f t="shared" si="5"/>
        <v>4706.57</v>
      </c>
      <c r="AD45" s="52">
        <f t="shared" si="5"/>
        <v>4727.4399999999996</v>
      </c>
      <c r="AE45" s="52">
        <f t="shared" si="5"/>
        <v>4638.46</v>
      </c>
      <c r="AF45" s="52">
        <f t="shared" si="5"/>
        <v>4690.5999999999995</v>
      </c>
      <c r="AG45" s="52">
        <f t="shared" si="5"/>
        <v>4495.22</v>
      </c>
      <c r="AH45" s="53">
        <f t="shared" si="5"/>
        <v>4514.6100000000006</v>
      </c>
      <c r="AI45" s="52">
        <f t="shared" si="5"/>
        <v>4448.3900000000003</v>
      </c>
      <c r="AJ45" s="52">
        <f t="shared" si="5"/>
        <v>4320.8500000000004</v>
      </c>
      <c r="AK45" s="52">
        <f t="shared" si="5"/>
        <v>4320.95</v>
      </c>
      <c r="AL45" s="52">
        <f t="shared" si="5"/>
        <v>3705.9400000000005</v>
      </c>
      <c r="AM45" s="52">
        <f t="shared" si="5"/>
        <v>3689.75</v>
      </c>
      <c r="AN45" s="52">
        <f t="shared" si="5"/>
        <v>3634.88</v>
      </c>
      <c r="AO45" s="52">
        <f t="shared" si="5"/>
        <v>3610.6399999999994</v>
      </c>
      <c r="AP45" s="52">
        <f t="shared" si="5"/>
        <v>3605.05</v>
      </c>
      <c r="AQ45" s="52">
        <f t="shared" si="5"/>
        <v>3583.84</v>
      </c>
      <c r="AR45" s="52">
        <f t="shared" si="5"/>
        <v>3543.7400000000002</v>
      </c>
      <c r="AS45" s="52">
        <f t="shared" si="5"/>
        <v>3519.7200000000003</v>
      </c>
      <c r="AT45" s="52">
        <f t="shared" si="5"/>
        <v>3481.3899999999994</v>
      </c>
      <c r="AU45" s="52">
        <f t="shared" si="5"/>
        <v>3443.51</v>
      </c>
      <c r="AV45" s="52">
        <f t="shared" si="5"/>
        <v>3413.5</v>
      </c>
      <c r="AW45" s="52">
        <f t="shared" si="5"/>
        <v>3402.5400000000004</v>
      </c>
      <c r="AX45" s="52">
        <f t="shared" si="5"/>
        <v>3395.17</v>
      </c>
      <c r="AY45" s="52">
        <f t="shared" si="5"/>
        <v>3382.5000000000005</v>
      </c>
      <c r="AZ45" s="52">
        <f t="shared" si="5"/>
        <v>3383.6800000000003</v>
      </c>
      <c r="BA45" s="52">
        <f t="shared" si="5"/>
        <v>3363.7000000000003</v>
      </c>
      <c r="BB45" s="52">
        <f t="shared" si="5"/>
        <v>3337.6500000000005</v>
      </c>
      <c r="BC45" s="52">
        <f t="shared" si="5"/>
        <v>3312.5300000000007</v>
      </c>
      <c r="BD45" s="52">
        <f t="shared" si="5"/>
        <v>3296.8900000000003</v>
      </c>
      <c r="BE45" s="52">
        <f t="shared" si="5"/>
        <v>3274.2700000000004</v>
      </c>
      <c r="BF45" s="52">
        <f t="shared" si="5"/>
        <v>3251.2500000000005</v>
      </c>
      <c r="BG45" s="52">
        <f t="shared" si="5"/>
        <v>3223.88</v>
      </c>
      <c r="BH45" s="52">
        <f t="shared" si="5"/>
        <v>3198.05</v>
      </c>
      <c r="BI45" s="52">
        <f t="shared" si="5"/>
        <v>3172.01</v>
      </c>
      <c r="BJ45" s="52">
        <f t="shared" si="5"/>
        <v>3152.32</v>
      </c>
      <c r="BK45" s="52">
        <f t="shared" si="5"/>
        <v>3130.5800000000004</v>
      </c>
    </row>
    <row r="46" spans="1:63" ht="18" x14ac:dyDescent="0.35">
      <c r="A46" s="4" t="s">
        <v>31</v>
      </c>
      <c r="B46" s="4" t="s">
        <v>24</v>
      </c>
      <c r="C46" s="54">
        <v>2519.96</v>
      </c>
      <c r="D46" s="54">
        <v>2659.49</v>
      </c>
      <c r="E46" s="54">
        <v>2757.6</v>
      </c>
      <c r="F46" s="54">
        <v>2847.57</v>
      </c>
      <c r="G46" s="54">
        <v>2725.62</v>
      </c>
      <c r="H46" s="54">
        <v>2813.83</v>
      </c>
      <c r="I46" s="54">
        <v>2826.09</v>
      </c>
      <c r="J46" s="54">
        <v>2732.19</v>
      </c>
      <c r="K46" s="54">
        <v>2792.19</v>
      </c>
      <c r="L46" s="54">
        <v>2944.29</v>
      </c>
      <c r="M46" s="54">
        <v>2922.48</v>
      </c>
      <c r="N46" s="54">
        <v>2986.9</v>
      </c>
      <c r="O46" s="54">
        <v>2984.81</v>
      </c>
      <c r="P46" s="54">
        <v>3152.96</v>
      </c>
      <c r="Q46" s="54">
        <v>3131.49</v>
      </c>
      <c r="R46" s="54">
        <v>3208.64</v>
      </c>
      <c r="S46" s="54">
        <v>3180.88</v>
      </c>
      <c r="T46" s="54">
        <v>3376.87</v>
      </c>
      <c r="U46" s="54">
        <v>3158.99</v>
      </c>
      <c r="V46" s="54">
        <v>3022.38</v>
      </c>
      <c r="W46" s="54">
        <v>3319</v>
      </c>
      <c r="X46" s="54">
        <v>3294.41</v>
      </c>
      <c r="Y46" s="54">
        <v>3254.92</v>
      </c>
      <c r="Z46" s="54">
        <v>3319.36</v>
      </c>
      <c r="AA46" s="54">
        <v>3396.54</v>
      </c>
      <c r="AB46" s="54">
        <v>3509.69</v>
      </c>
      <c r="AC46" s="54">
        <v>3213.6</v>
      </c>
      <c r="AD46" s="54">
        <v>3213.88</v>
      </c>
      <c r="AE46" s="54">
        <v>3085.45</v>
      </c>
      <c r="AF46" s="54">
        <v>3085.52</v>
      </c>
      <c r="AG46" s="54">
        <v>2863.67</v>
      </c>
      <c r="AH46" s="55">
        <v>2893.04</v>
      </c>
      <c r="AI46" s="56">
        <v>2730.61</v>
      </c>
      <c r="AJ46" s="54">
        <v>2730.15</v>
      </c>
      <c r="AK46" s="54">
        <v>2729.18</v>
      </c>
      <c r="AL46" s="54">
        <v>2187.58</v>
      </c>
      <c r="AM46" s="54">
        <v>2188.3200000000002</v>
      </c>
      <c r="AN46" s="54">
        <v>2188.94</v>
      </c>
      <c r="AO46" s="54">
        <v>2189.02</v>
      </c>
      <c r="AP46" s="54">
        <v>2187.83</v>
      </c>
      <c r="AQ46" s="54">
        <v>2187.1799999999998</v>
      </c>
      <c r="AR46" s="54">
        <v>2186.06</v>
      </c>
      <c r="AS46" s="54">
        <v>2183.94</v>
      </c>
      <c r="AT46" s="54">
        <v>2184.4899999999998</v>
      </c>
      <c r="AU46" s="54">
        <v>2183.29</v>
      </c>
      <c r="AV46" s="54">
        <v>2182.77</v>
      </c>
      <c r="AW46" s="54">
        <v>2181.75</v>
      </c>
      <c r="AX46" s="54">
        <v>2181.33</v>
      </c>
      <c r="AY46" s="54">
        <v>2179.86</v>
      </c>
      <c r="AZ46" s="54">
        <v>2179.6</v>
      </c>
      <c r="BA46" s="54">
        <v>2178.88</v>
      </c>
      <c r="BB46" s="54">
        <v>2178.67</v>
      </c>
      <c r="BC46" s="54">
        <v>2179.5300000000002</v>
      </c>
      <c r="BD46" s="54">
        <v>2180.3000000000002</v>
      </c>
      <c r="BE46" s="54">
        <v>2180.54</v>
      </c>
      <c r="BF46" s="54">
        <v>2179.52</v>
      </c>
      <c r="BG46" s="54">
        <v>2179.04</v>
      </c>
      <c r="BH46" s="54">
        <v>2178.09</v>
      </c>
      <c r="BI46" s="54">
        <v>2176.14</v>
      </c>
      <c r="BJ46" s="54">
        <v>2176.84</v>
      </c>
      <c r="BK46" s="54">
        <v>2175.77</v>
      </c>
    </row>
    <row r="47" spans="1:63" ht="18" x14ac:dyDescent="0.35">
      <c r="A47" s="4" t="s">
        <v>31</v>
      </c>
      <c r="B47" s="4" t="s">
        <v>25</v>
      </c>
      <c r="C47" s="54">
        <v>30.91</v>
      </c>
      <c r="D47" s="54">
        <v>52.81</v>
      </c>
      <c r="E47" s="54">
        <v>44.76</v>
      </c>
      <c r="F47" s="54">
        <v>50.23</v>
      </c>
      <c r="G47" s="54">
        <v>62.98</v>
      </c>
      <c r="H47" s="54">
        <v>88.62</v>
      </c>
      <c r="I47" s="54">
        <v>118.92</v>
      </c>
      <c r="J47" s="54">
        <v>122.68</v>
      </c>
      <c r="K47" s="54">
        <v>115.5</v>
      </c>
      <c r="L47" s="54">
        <v>132.83000000000001</v>
      </c>
      <c r="M47" s="54">
        <v>155.25</v>
      </c>
      <c r="N47" s="54">
        <v>137.32</v>
      </c>
      <c r="O47" s="54">
        <v>146.91999999999999</v>
      </c>
      <c r="P47" s="54">
        <v>62.32</v>
      </c>
      <c r="Q47" s="54">
        <v>70.05</v>
      </c>
      <c r="R47" s="54">
        <v>22.1</v>
      </c>
      <c r="S47" s="54">
        <v>26.03</v>
      </c>
      <c r="T47" s="54">
        <v>27.99</v>
      </c>
      <c r="U47" s="54">
        <v>36.729999999999997</v>
      </c>
      <c r="V47" s="54">
        <v>52.96</v>
      </c>
      <c r="W47" s="54">
        <v>53.37</v>
      </c>
      <c r="X47" s="54">
        <v>53.65</v>
      </c>
      <c r="Y47" s="54">
        <v>71.33</v>
      </c>
      <c r="Z47" s="54">
        <v>91.45</v>
      </c>
      <c r="AA47" s="54">
        <v>141.66</v>
      </c>
      <c r="AB47" s="54">
        <v>119.51</v>
      </c>
      <c r="AC47" s="54">
        <v>140.31</v>
      </c>
      <c r="AD47" s="54">
        <v>125.46</v>
      </c>
      <c r="AE47" s="54">
        <v>103.34</v>
      </c>
      <c r="AF47" s="54">
        <v>120.1</v>
      </c>
      <c r="AG47" s="54">
        <v>107.69</v>
      </c>
      <c r="AH47" s="55">
        <v>86.94</v>
      </c>
      <c r="AI47" s="56">
        <v>113.87</v>
      </c>
      <c r="AJ47" s="54">
        <v>104.2</v>
      </c>
      <c r="AK47" s="54">
        <v>104.2</v>
      </c>
      <c r="AL47" s="54">
        <v>104.2</v>
      </c>
      <c r="AM47" s="54">
        <v>104.2</v>
      </c>
      <c r="AN47" s="54">
        <v>54.93</v>
      </c>
      <c r="AO47" s="54">
        <v>54.93</v>
      </c>
      <c r="AP47" s="54">
        <v>54.93</v>
      </c>
      <c r="AQ47" s="54">
        <v>43.95</v>
      </c>
      <c r="AR47" s="54">
        <v>32.96</v>
      </c>
      <c r="AS47" s="54">
        <v>21.97</v>
      </c>
      <c r="AT47" s="54">
        <v>10.99</v>
      </c>
      <c r="AU47" s="54">
        <v>0</v>
      </c>
      <c r="AV47" s="54">
        <v>0</v>
      </c>
      <c r="AW47" s="54">
        <v>0</v>
      </c>
      <c r="AX47" s="54">
        <v>0</v>
      </c>
      <c r="AY47" s="54">
        <v>0</v>
      </c>
      <c r="AZ47" s="54">
        <v>0</v>
      </c>
      <c r="BA47" s="54">
        <v>0</v>
      </c>
      <c r="BB47" s="54">
        <v>0</v>
      </c>
      <c r="BC47" s="54">
        <v>0</v>
      </c>
      <c r="BD47" s="54">
        <v>0</v>
      </c>
      <c r="BE47" s="54">
        <v>0</v>
      </c>
      <c r="BF47" s="54">
        <v>0</v>
      </c>
      <c r="BG47" s="54">
        <v>0</v>
      </c>
      <c r="BH47" s="54">
        <v>0</v>
      </c>
      <c r="BI47" s="54">
        <v>0</v>
      </c>
      <c r="BJ47" s="54">
        <v>0</v>
      </c>
      <c r="BK47" s="54">
        <v>0</v>
      </c>
    </row>
    <row r="48" spans="1:63" ht="18" x14ac:dyDescent="0.35">
      <c r="A48" s="4" t="s">
        <v>31</v>
      </c>
      <c r="B48" s="4" t="s">
        <v>26</v>
      </c>
      <c r="C48" s="54">
        <v>91.1</v>
      </c>
      <c r="D48" s="54">
        <v>86.55</v>
      </c>
      <c r="E48" s="54">
        <v>82.22</v>
      </c>
      <c r="F48" s="54">
        <v>78.11</v>
      </c>
      <c r="G48" s="54">
        <v>74.2</v>
      </c>
      <c r="H48" s="54">
        <v>70.489999999999995</v>
      </c>
      <c r="I48" s="54">
        <v>66.97</v>
      </c>
      <c r="J48" s="54">
        <v>63.62</v>
      </c>
      <c r="K48" s="54">
        <v>60.44</v>
      </c>
      <c r="L48" s="54">
        <v>57.42</v>
      </c>
      <c r="M48" s="54">
        <v>54.55</v>
      </c>
      <c r="N48" s="54">
        <v>51.82</v>
      </c>
      <c r="O48" s="54">
        <v>49.23</v>
      </c>
      <c r="P48" s="54">
        <v>46.38</v>
      </c>
      <c r="Q48" s="54">
        <v>43.06</v>
      </c>
      <c r="R48" s="54">
        <v>39.619999999999997</v>
      </c>
      <c r="S48" s="54">
        <v>36.17</v>
      </c>
      <c r="T48" s="54">
        <v>39.18</v>
      </c>
      <c r="U48" s="54">
        <v>46.83</v>
      </c>
      <c r="V48" s="54">
        <v>47.18</v>
      </c>
      <c r="W48" s="54">
        <v>47.5</v>
      </c>
      <c r="X48" s="54">
        <v>47.41</v>
      </c>
      <c r="Y48" s="54">
        <v>48.07</v>
      </c>
      <c r="Z48" s="54">
        <v>51.73</v>
      </c>
      <c r="AA48" s="54">
        <v>51.73</v>
      </c>
      <c r="AB48" s="54">
        <v>53.29</v>
      </c>
      <c r="AC48" s="54">
        <v>52.31</v>
      </c>
      <c r="AD48" s="54">
        <v>54.74</v>
      </c>
      <c r="AE48" s="54">
        <v>72.44</v>
      </c>
      <c r="AF48" s="54">
        <v>73.290000000000006</v>
      </c>
      <c r="AG48" s="54">
        <v>65.69</v>
      </c>
      <c r="AH48" s="55">
        <v>79.63</v>
      </c>
      <c r="AI48" s="56">
        <v>84.41</v>
      </c>
      <c r="AJ48" s="54">
        <v>89.48</v>
      </c>
      <c r="AK48" s="54">
        <v>94.84</v>
      </c>
      <c r="AL48" s="54">
        <v>100.53</v>
      </c>
      <c r="AM48" s="54">
        <v>106.57</v>
      </c>
      <c r="AN48" s="54">
        <v>112.96</v>
      </c>
      <c r="AO48" s="54">
        <v>119.74</v>
      </c>
      <c r="AP48" s="54">
        <v>126.92</v>
      </c>
      <c r="AQ48" s="54">
        <v>134.54</v>
      </c>
      <c r="AR48" s="54">
        <v>142.61000000000001</v>
      </c>
      <c r="AS48" s="54">
        <v>151.16999999999999</v>
      </c>
      <c r="AT48" s="54">
        <v>160.24</v>
      </c>
      <c r="AU48" s="54">
        <v>169.85</v>
      </c>
      <c r="AV48" s="54">
        <v>180.04</v>
      </c>
      <c r="AW48" s="54">
        <v>190.84</v>
      </c>
      <c r="AX48" s="54">
        <v>202.29</v>
      </c>
      <c r="AY48" s="54">
        <v>214.43</v>
      </c>
      <c r="AZ48" s="54">
        <v>227.3</v>
      </c>
      <c r="BA48" s="54">
        <v>240.94</v>
      </c>
      <c r="BB48" s="54">
        <v>240.94</v>
      </c>
      <c r="BC48" s="54">
        <v>240.94</v>
      </c>
      <c r="BD48" s="54">
        <v>240.94</v>
      </c>
      <c r="BE48" s="54">
        <v>240.94</v>
      </c>
      <c r="BF48" s="54">
        <v>240.94</v>
      </c>
      <c r="BG48" s="54">
        <v>240.94</v>
      </c>
      <c r="BH48" s="54">
        <v>240.94</v>
      </c>
      <c r="BI48" s="54">
        <v>240.94</v>
      </c>
      <c r="BJ48" s="54">
        <v>240.94</v>
      </c>
      <c r="BK48" s="54">
        <v>240.94</v>
      </c>
    </row>
    <row r="49" spans="1:63" ht="18" x14ac:dyDescent="0.35">
      <c r="A49" s="4" t="s">
        <v>31</v>
      </c>
      <c r="B49" s="4" t="s">
        <v>32</v>
      </c>
      <c r="C49" s="54">
        <v>20.59</v>
      </c>
      <c r="D49" s="54">
        <v>21.5</v>
      </c>
      <c r="E49" s="54">
        <v>22.58</v>
      </c>
      <c r="F49" s="54">
        <v>23.39</v>
      </c>
      <c r="G49" s="54">
        <v>24.15</v>
      </c>
      <c r="H49" s="54">
        <v>25.17</v>
      </c>
      <c r="I49" s="54">
        <v>25.4</v>
      </c>
      <c r="J49" s="54">
        <v>26.37</v>
      </c>
      <c r="K49" s="54">
        <v>25.62</v>
      </c>
      <c r="L49" s="54">
        <v>25.32</v>
      </c>
      <c r="M49" s="54">
        <v>20.16</v>
      </c>
      <c r="N49" s="54">
        <v>20.65</v>
      </c>
      <c r="O49" s="54">
        <v>24.03</v>
      </c>
      <c r="P49" s="54">
        <v>25.96</v>
      </c>
      <c r="Q49" s="54">
        <v>29.8</v>
      </c>
      <c r="R49" s="54">
        <v>26.19</v>
      </c>
      <c r="S49" s="54">
        <v>21.69</v>
      </c>
      <c r="T49" s="54">
        <v>20.48</v>
      </c>
      <c r="U49" s="54">
        <v>19.940000000000001</v>
      </c>
      <c r="V49" s="54">
        <v>23.23</v>
      </c>
      <c r="W49" s="54">
        <v>23.54</v>
      </c>
      <c r="X49" s="54">
        <v>19.52</v>
      </c>
      <c r="Y49" s="54">
        <v>21.54</v>
      </c>
      <c r="Z49" s="54">
        <v>18.739999999999998</v>
      </c>
      <c r="AA49" s="54">
        <v>17.32</v>
      </c>
      <c r="AB49" s="54">
        <v>16.97</v>
      </c>
      <c r="AC49" s="54">
        <v>17.899999999999999</v>
      </c>
      <c r="AD49" s="54">
        <v>15.24</v>
      </c>
      <c r="AE49" s="54">
        <v>15.16</v>
      </c>
      <c r="AF49" s="54">
        <v>16.47</v>
      </c>
      <c r="AG49" s="54">
        <v>17.2</v>
      </c>
      <c r="AH49" s="55">
        <v>16.21</v>
      </c>
      <c r="AI49" s="56">
        <v>16.36</v>
      </c>
      <c r="AJ49" s="54">
        <v>16.559999999999999</v>
      </c>
      <c r="AK49" s="54">
        <v>16.760000000000002</v>
      </c>
      <c r="AL49" s="54">
        <v>16.96</v>
      </c>
      <c r="AM49" s="54">
        <v>17.16</v>
      </c>
      <c r="AN49" s="54">
        <v>17.37</v>
      </c>
      <c r="AO49" s="54">
        <v>17.579999999999998</v>
      </c>
      <c r="AP49" s="54">
        <v>17.79</v>
      </c>
      <c r="AQ49" s="54">
        <v>18.010000000000002</v>
      </c>
      <c r="AR49" s="54">
        <v>18.22</v>
      </c>
      <c r="AS49" s="54">
        <v>18.440000000000001</v>
      </c>
      <c r="AT49" s="54">
        <v>18.670000000000002</v>
      </c>
      <c r="AU49" s="54">
        <v>18.89</v>
      </c>
      <c r="AV49" s="54">
        <v>19.12</v>
      </c>
      <c r="AW49" s="54">
        <v>19.350000000000001</v>
      </c>
      <c r="AX49" s="54">
        <v>19.59</v>
      </c>
      <c r="AY49" s="54">
        <v>19.82</v>
      </c>
      <c r="AZ49" s="54">
        <v>20.059999999999999</v>
      </c>
      <c r="BA49" s="54">
        <v>20.309999999999999</v>
      </c>
      <c r="BB49" s="54">
        <v>20.55</v>
      </c>
      <c r="BC49" s="54">
        <v>20.8</v>
      </c>
      <c r="BD49" s="54">
        <v>21.06</v>
      </c>
      <c r="BE49" s="54">
        <v>21.31</v>
      </c>
      <c r="BF49" s="54">
        <v>21.57</v>
      </c>
      <c r="BG49" s="54">
        <v>21.83</v>
      </c>
      <c r="BH49" s="54">
        <v>22.1</v>
      </c>
      <c r="BI49" s="54">
        <v>22.37</v>
      </c>
      <c r="BJ49" s="54">
        <v>22.64</v>
      </c>
      <c r="BK49" s="54">
        <v>22.92</v>
      </c>
    </row>
    <row r="50" spans="1:63" x14ac:dyDescent="0.25">
      <c r="A50" s="4" t="s">
        <v>31</v>
      </c>
      <c r="B50" s="4" t="s">
        <v>33</v>
      </c>
      <c r="C50" s="54">
        <v>0</v>
      </c>
      <c r="D50" s="54">
        <v>0</v>
      </c>
      <c r="E50" s="54">
        <v>0.26</v>
      </c>
      <c r="F50" s="54">
        <v>0.42</v>
      </c>
      <c r="G50" s="54">
        <v>11.82</v>
      </c>
      <c r="H50" s="54">
        <v>29.54</v>
      </c>
      <c r="I50" s="54">
        <v>66.790000000000006</v>
      </c>
      <c r="J50" s="54">
        <v>113.35</v>
      </c>
      <c r="K50" s="54">
        <v>140.26</v>
      </c>
      <c r="L50" s="54">
        <v>185.46</v>
      </c>
      <c r="M50" s="54">
        <v>230.54</v>
      </c>
      <c r="N50" s="54">
        <v>311.83999999999997</v>
      </c>
      <c r="O50" s="54">
        <v>365.87</v>
      </c>
      <c r="P50" s="54">
        <v>435.77</v>
      </c>
      <c r="Q50" s="54">
        <v>531.85</v>
      </c>
      <c r="R50" s="54">
        <v>648.79999999999995</v>
      </c>
      <c r="S50" s="54">
        <v>736.88</v>
      </c>
      <c r="T50" s="54">
        <v>822.16</v>
      </c>
      <c r="U50" s="54">
        <v>910.1</v>
      </c>
      <c r="V50" s="54">
        <v>982.94</v>
      </c>
      <c r="W50" s="54">
        <v>1029.7</v>
      </c>
      <c r="X50" s="54">
        <v>1096.48</v>
      </c>
      <c r="Y50" s="54">
        <v>1131.97</v>
      </c>
      <c r="Z50" s="54">
        <v>1144.23</v>
      </c>
      <c r="AA50" s="54">
        <v>1197.55</v>
      </c>
      <c r="AB50" s="54">
        <v>1222.23</v>
      </c>
      <c r="AC50" s="54">
        <v>1238.6600000000001</v>
      </c>
      <c r="AD50" s="54">
        <v>1263.75</v>
      </c>
      <c r="AE50" s="54">
        <v>1296.97</v>
      </c>
      <c r="AF50" s="54">
        <v>1315.07</v>
      </c>
      <c r="AG50" s="54">
        <v>1361.91</v>
      </c>
      <c r="AH50" s="55">
        <v>1393.21</v>
      </c>
      <c r="AI50" s="56">
        <v>1444.25</v>
      </c>
      <c r="AJ50" s="54">
        <v>1321.57</v>
      </c>
      <c r="AK50" s="54">
        <v>1317.08</v>
      </c>
      <c r="AL50" s="54">
        <v>1296.6600000000001</v>
      </c>
      <c r="AM50" s="54">
        <v>1273.49</v>
      </c>
      <c r="AN50" s="54">
        <v>1260.67</v>
      </c>
      <c r="AO50" s="54">
        <v>1229.3599999999999</v>
      </c>
      <c r="AP50" s="54">
        <v>1217.57</v>
      </c>
      <c r="AQ50" s="54">
        <v>1200.1500000000001</v>
      </c>
      <c r="AR50" s="54">
        <v>1163.8800000000001</v>
      </c>
      <c r="AS50" s="54">
        <v>1144.19</v>
      </c>
      <c r="AT50" s="54">
        <v>1106.99</v>
      </c>
      <c r="AU50" s="54">
        <v>1071.47</v>
      </c>
      <c r="AV50" s="54">
        <v>1031.56</v>
      </c>
      <c r="AW50" s="54">
        <v>1010.59</v>
      </c>
      <c r="AX50" s="54">
        <v>991.95</v>
      </c>
      <c r="AY50" s="54">
        <v>968.38</v>
      </c>
      <c r="AZ50" s="54">
        <v>956.71</v>
      </c>
      <c r="BA50" s="54">
        <v>923.56</v>
      </c>
      <c r="BB50" s="54">
        <v>897.48</v>
      </c>
      <c r="BC50" s="54">
        <v>871.25</v>
      </c>
      <c r="BD50" s="54">
        <v>854.58</v>
      </c>
      <c r="BE50" s="54">
        <v>831.47</v>
      </c>
      <c r="BF50" s="54">
        <v>809.21</v>
      </c>
      <c r="BG50" s="54">
        <v>782.06</v>
      </c>
      <c r="BH50" s="54">
        <v>756.91</v>
      </c>
      <c r="BI50" s="54">
        <v>732.55</v>
      </c>
      <c r="BJ50" s="54">
        <v>711.89</v>
      </c>
      <c r="BK50" s="54">
        <v>690.94</v>
      </c>
    </row>
    <row r="51" spans="1:63" x14ac:dyDescent="0.25">
      <c r="A51" s="4" t="s">
        <v>31</v>
      </c>
      <c r="B51" s="4" t="s">
        <v>34</v>
      </c>
      <c r="C51" s="54">
        <v>818.01</v>
      </c>
      <c r="D51" s="54">
        <v>812.47</v>
      </c>
      <c r="E51" s="54">
        <v>415.35</v>
      </c>
      <c r="F51" s="54">
        <v>188.99</v>
      </c>
      <c r="G51" s="54">
        <v>167.42</v>
      </c>
      <c r="H51" s="54">
        <v>138.6</v>
      </c>
      <c r="I51" s="54">
        <v>227</v>
      </c>
      <c r="J51" s="54">
        <v>195.36</v>
      </c>
      <c r="K51" s="54">
        <v>110.58</v>
      </c>
      <c r="L51" s="54">
        <v>85.48</v>
      </c>
      <c r="M51" s="54">
        <v>84.53</v>
      </c>
      <c r="N51" s="54">
        <v>63.5</v>
      </c>
      <c r="O51" s="54">
        <v>77.02</v>
      </c>
      <c r="P51" s="54">
        <v>115.77</v>
      </c>
      <c r="Q51" s="54">
        <v>90.07</v>
      </c>
      <c r="R51" s="54">
        <v>62.39</v>
      </c>
      <c r="S51" s="54">
        <v>97.09</v>
      </c>
      <c r="T51" s="54">
        <v>43.68</v>
      </c>
      <c r="U51" s="54">
        <v>41.21</v>
      </c>
      <c r="V51" s="54">
        <v>48.61</v>
      </c>
      <c r="W51" s="54">
        <v>42.77</v>
      </c>
      <c r="X51" s="54">
        <v>31.61</v>
      </c>
      <c r="Y51" s="54">
        <v>42.68</v>
      </c>
      <c r="Z51" s="54">
        <v>43.28</v>
      </c>
      <c r="AA51" s="54">
        <v>66.02</v>
      </c>
      <c r="AB51" s="54">
        <v>52.68</v>
      </c>
      <c r="AC51" s="54">
        <v>43.79</v>
      </c>
      <c r="AD51" s="54">
        <v>54.37</v>
      </c>
      <c r="AE51" s="54">
        <v>65.099999999999994</v>
      </c>
      <c r="AF51" s="54">
        <v>80.150000000000006</v>
      </c>
      <c r="AG51" s="54">
        <v>79.06</v>
      </c>
      <c r="AH51" s="55">
        <v>45.58</v>
      </c>
      <c r="AI51" s="56">
        <v>58.89</v>
      </c>
      <c r="AJ51" s="54">
        <v>58.89</v>
      </c>
      <c r="AK51" s="54">
        <v>58.89</v>
      </c>
      <c r="AL51" s="54">
        <v>0.01</v>
      </c>
      <c r="AM51" s="54">
        <v>0.01</v>
      </c>
      <c r="AN51" s="54">
        <v>0.01</v>
      </c>
      <c r="AO51" s="54">
        <v>0.01</v>
      </c>
      <c r="AP51" s="54">
        <v>0.01</v>
      </c>
      <c r="AQ51" s="54">
        <v>0.01</v>
      </c>
      <c r="AR51" s="54">
        <v>0.01</v>
      </c>
      <c r="AS51" s="54">
        <v>0.01</v>
      </c>
      <c r="AT51" s="54">
        <v>0.01</v>
      </c>
      <c r="AU51" s="54">
        <v>0.01</v>
      </c>
      <c r="AV51" s="54">
        <v>0.01</v>
      </c>
      <c r="AW51" s="54">
        <v>0.01</v>
      </c>
      <c r="AX51" s="54">
        <v>0.01</v>
      </c>
      <c r="AY51" s="54">
        <v>0.01</v>
      </c>
      <c r="AZ51" s="54">
        <v>0.01</v>
      </c>
      <c r="BA51" s="54">
        <v>0.01</v>
      </c>
      <c r="BB51" s="54">
        <v>0.01</v>
      </c>
      <c r="BC51" s="54">
        <v>0.01</v>
      </c>
      <c r="BD51" s="54">
        <v>0.01</v>
      </c>
      <c r="BE51" s="54">
        <v>0.01</v>
      </c>
      <c r="BF51" s="54">
        <v>0.01</v>
      </c>
      <c r="BG51" s="54">
        <v>0.01</v>
      </c>
      <c r="BH51" s="54">
        <v>0.01</v>
      </c>
      <c r="BI51" s="54">
        <v>0.01</v>
      </c>
      <c r="BJ51" s="54">
        <v>0.01</v>
      </c>
      <c r="BK51" s="54">
        <v>0.01</v>
      </c>
    </row>
    <row r="52" spans="1:63" x14ac:dyDescent="0.25">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6"/>
      <c r="AH52" s="22"/>
      <c r="AI52" s="6"/>
      <c r="AJ52" s="11"/>
      <c r="AK52" s="6"/>
      <c r="AL52" s="11"/>
      <c r="AM52" s="6"/>
      <c r="AN52" s="11"/>
      <c r="AO52" s="6"/>
      <c r="AP52" s="11"/>
      <c r="AQ52" s="6"/>
      <c r="AR52" s="11"/>
      <c r="AS52" s="6"/>
      <c r="AT52" s="11"/>
      <c r="AU52" s="6"/>
      <c r="AV52" s="11"/>
      <c r="AW52" s="6"/>
      <c r="AX52" s="11"/>
      <c r="AY52" s="6"/>
      <c r="AZ52" s="11"/>
      <c r="BA52" s="6"/>
      <c r="BB52" s="11"/>
      <c r="BC52" s="6"/>
      <c r="BD52" s="11"/>
      <c r="BE52" s="6"/>
      <c r="BF52" s="11"/>
      <c r="BG52" s="6"/>
      <c r="BH52" s="11"/>
      <c r="BI52" s="6"/>
      <c r="BJ52" s="11"/>
      <c r="BK52" s="6"/>
    </row>
    <row r="53" spans="1:63" x14ac:dyDescent="0.25">
      <c r="B53" s="14"/>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63" x14ac:dyDescent="0.2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row>
    <row r="55" spans="1:63" x14ac:dyDescent="0.25">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63" hidden="1" x14ac:dyDescent="0.25">
      <c r="A56" s="40" t="s">
        <v>35</v>
      </c>
      <c r="B56" s="41" t="s">
        <v>36</v>
      </c>
      <c r="C56" s="42">
        <v>8123.4738048603285</v>
      </c>
      <c r="D56" s="43">
        <v>8103.1513669163269</v>
      </c>
      <c r="E56" s="43">
        <v>8465.3738838749887</v>
      </c>
      <c r="F56" s="43">
        <v>8917.1083368543023</v>
      </c>
      <c r="G56" s="43">
        <v>9577.0808586024577</v>
      </c>
      <c r="H56" s="43">
        <v>10239.75127068527</v>
      </c>
      <c r="I56" s="43">
        <v>10370.213477161264</v>
      </c>
      <c r="J56" s="43">
        <v>10595.889532393236</v>
      </c>
      <c r="K56" s="43">
        <v>10800.287827520146</v>
      </c>
      <c r="L56" s="43">
        <v>11085.248585156942</v>
      </c>
      <c r="M56" s="43">
        <v>11635.189554943681</v>
      </c>
      <c r="N56" s="43">
        <v>11692.734720415605</v>
      </c>
      <c r="O56" s="43">
        <v>12148.077566047328</v>
      </c>
      <c r="P56" s="43">
        <v>12682.556619811654</v>
      </c>
      <c r="Q56" s="43">
        <v>12975.975090054395</v>
      </c>
      <c r="R56" s="43">
        <v>13046.884396819138</v>
      </c>
      <c r="S56" s="43">
        <v>13165.766263018877</v>
      </c>
      <c r="T56" s="43">
        <v>13268.765468082807</v>
      </c>
      <c r="U56" s="43">
        <v>13278.568818685819</v>
      </c>
      <c r="V56" s="43">
        <v>13085.963247072539</v>
      </c>
      <c r="W56" s="43">
        <v>13334.773260072896</v>
      </c>
      <c r="X56" s="43">
        <v>13318.209641078882</v>
      </c>
      <c r="Y56" s="43">
        <v>12993.508896174886</v>
      </c>
      <c r="Z56" s="43">
        <v>13068.243682161243</v>
      </c>
      <c r="AA56" s="43">
        <v>13326.977370262439</v>
      </c>
      <c r="AB56" s="43">
        <v>13801.803079339119</v>
      </c>
      <c r="AC56" s="43">
        <v>13894.375402202368</v>
      </c>
      <c r="AD56" s="43">
        <v>14792.88940934624</v>
      </c>
      <c r="AE56" s="43">
        <v>15115.515647016437</v>
      </c>
      <c r="AF56" s="43">
        <v>14644.249063934256</v>
      </c>
      <c r="AG56" s="44">
        <v>13192.241771536119</v>
      </c>
      <c r="AH56" s="44">
        <v>13846.170033687227</v>
      </c>
    </row>
    <row r="57" spans="1:63" hidden="1" x14ac:dyDescent="0.25">
      <c r="C57" s="11">
        <f>C56-C17</f>
        <v>3.8048603291827021E-3</v>
      </c>
      <c r="D57" s="11">
        <f t="shared" ref="D57:AH57" si="6">D56-D17</f>
        <v>1.3669163272425067E-3</v>
      </c>
      <c r="E57" s="11">
        <f t="shared" si="6"/>
        <v>-6.1161250105215004E-3</v>
      </c>
      <c r="F57" s="11">
        <f t="shared" si="6"/>
        <v>-1.6631456965114921E-3</v>
      </c>
      <c r="G57" s="11">
        <f t="shared" si="6"/>
        <v>8.5860245781077538E-4</v>
      </c>
      <c r="H57" s="11">
        <f t="shared" si="6"/>
        <v>-8.7293147298623808E-3</v>
      </c>
      <c r="I57" s="11">
        <f t="shared" si="6"/>
        <v>3.4771612645272398E-3</v>
      </c>
      <c r="J57" s="11">
        <f t="shared" si="6"/>
        <v>-4.6760676377743948E-4</v>
      </c>
      <c r="K57" s="11">
        <f t="shared" si="6"/>
        <v>-2.1724798552895663E-3</v>
      </c>
      <c r="L57" s="11">
        <f t="shared" si="6"/>
        <v>-1.4148430582281435E-3</v>
      </c>
      <c r="M57" s="11">
        <f t="shared" si="6"/>
        <v>9.5549436809960753E-3</v>
      </c>
      <c r="N57" s="11">
        <f t="shared" si="6"/>
        <v>-5.2795843967032852E-3</v>
      </c>
      <c r="O57" s="11">
        <f t="shared" si="6"/>
        <v>-2.4339526717085391E-3</v>
      </c>
      <c r="P57" s="11">
        <f t="shared" si="6"/>
        <v>6.619811654672958E-3</v>
      </c>
      <c r="Q57" s="11">
        <f t="shared" si="6"/>
        <v>5.0900543956231559E-3</v>
      </c>
      <c r="R57" s="11">
        <f t="shared" si="6"/>
        <v>4.3968191366730025E-3</v>
      </c>
      <c r="S57" s="11">
        <f t="shared" si="6"/>
        <v>6.2630188767798245E-3</v>
      </c>
      <c r="T57" s="11">
        <f t="shared" si="6"/>
        <v>5.4680828070559073E-3</v>
      </c>
      <c r="U57" s="11">
        <f t="shared" si="6"/>
        <v>8.8186858192784712E-3</v>
      </c>
      <c r="V57" s="11">
        <f t="shared" si="6"/>
        <v>3.2470725382154342E-3</v>
      </c>
      <c r="W57" s="11">
        <f t="shared" si="6"/>
        <v>-6.739927102898946E-3</v>
      </c>
      <c r="X57" s="11">
        <f t="shared" si="6"/>
        <v>-3.5892111918656155E-4</v>
      </c>
      <c r="Y57" s="11">
        <f t="shared" si="6"/>
        <v>8.8961748879228253E-3</v>
      </c>
      <c r="Z57" s="11">
        <f t="shared" si="6"/>
        <v>-6.3178387572406791E-3</v>
      </c>
      <c r="AA57" s="11">
        <f t="shared" si="6"/>
        <v>-2.6297375625290442E-3</v>
      </c>
      <c r="AB57" s="11">
        <f t="shared" si="6"/>
        <v>-6.9206608823151328E-3</v>
      </c>
      <c r="AC57" s="11">
        <f t="shared" si="6"/>
        <v>5.4022023687139153E-3</v>
      </c>
      <c r="AD57" s="11">
        <f t="shared" si="6"/>
        <v>9.4093462412274675E-3</v>
      </c>
      <c r="AE57" s="11">
        <f t="shared" si="6"/>
        <v>-4.3529835620574886E-3</v>
      </c>
      <c r="AF57" s="11">
        <f t="shared" si="6"/>
        <v>-9.3606574409932364E-4</v>
      </c>
      <c r="AG57" s="11">
        <f t="shared" si="6"/>
        <v>1.7715361191221746E-3</v>
      </c>
      <c r="AH57" s="11">
        <f t="shared" si="6"/>
        <v>3.3687227187328972E-5</v>
      </c>
    </row>
    <row r="58" spans="1:63" hidden="1" x14ac:dyDescent="0.25">
      <c r="AE58" s="1"/>
    </row>
    <row r="59" spans="1:63" ht="18.75" hidden="1" x14ac:dyDescent="0.3">
      <c r="A59" s="40">
        <v>3</v>
      </c>
      <c r="B59" s="45" t="s">
        <v>37</v>
      </c>
      <c r="C59" s="46">
        <v>36052.918995677588</v>
      </c>
      <c r="D59" s="47">
        <v>36305.594999833716</v>
      </c>
      <c r="E59" s="47">
        <v>35802.455216864677</v>
      </c>
      <c r="F59" s="47">
        <v>36186.240732689766</v>
      </c>
      <c r="G59" s="47">
        <v>37363.374800090118</v>
      </c>
      <c r="H59" s="47">
        <v>37941.44791929522</v>
      </c>
      <c r="I59" s="47">
        <v>38290.498981165045</v>
      </c>
      <c r="J59" s="47">
        <v>39201.385406128524</v>
      </c>
      <c r="K59" s="47">
        <v>38545.634822577864</v>
      </c>
      <c r="L59" s="47">
        <v>38790.615726522657</v>
      </c>
      <c r="M59" s="47">
        <v>39947.771617081424</v>
      </c>
      <c r="N59" s="47">
        <v>40715.165886361188</v>
      </c>
      <c r="O59" s="47">
        <v>40561.556768324612</v>
      </c>
      <c r="P59" s="47">
        <v>41154.447427712483</v>
      </c>
      <c r="Q59" s="47">
        <v>41258.262924788753</v>
      </c>
      <c r="R59" s="47">
        <v>41664.338140495638</v>
      </c>
      <c r="S59" s="47">
        <v>41438.291451595345</v>
      </c>
      <c r="T59" s="47">
        <v>40496.503232612653</v>
      </c>
      <c r="U59" s="47">
        <v>39092.17435012792</v>
      </c>
      <c r="V59" s="47">
        <v>39232.318769042664</v>
      </c>
      <c r="W59" s="47">
        <v>39461.508983164211</v>
      </c>
      <c r="X59" s="47">
        <v>40065.619164675489</v>
      </c>
      <c r="Y59" s="47">
        <v>40813.066323391628</v>
      </c>
      <c r="Z59" s="47">
        <v>40997.437632657464</v>
      </c>
      <c r="AA59" s="47">
        <v>41575.789983524628</v>
      </c>
      <c r="AB59" s="47">
        <v>41042.840677697794</v>
      </c>
      <c r="AC59" s="47">
        <v>40576.672706026235</v>
      </c>
      <c r="AD59" s="47">
        <v>40737.300821948869</v>
      </c>
      <c r="AE59" s="47">
        <v>41064.2278637212</v>
      </c>
      <c r="AF59" s="47">
        <v>41144.251673364328</v>
      </c>
      <c r="AG59" s="48">
        <v>41083.010755233452</v>
      </c>
      <c r="AH59" s="48">
        <v>40497.575903341763</v>
      </c>
    </row>
    <row r="60" spans="1:63" hidden="1" x14ac:dyDescent="0.25">
      <c r="C60" s="49">
        <f>C59-C24</f>
        <v>-1.0043224101536907E-3</v>
      </c>
      <c r="D60" s="49">
        <f t="shared" ref="D60:AH60" si="7">D59-D24</f>
        <v>-5.0001662821159698E-3</v>
      </c>
      <c r="E60" s="49">
        <f t="shared" si="7"/>
        <v>-4.7831353222136386E-3</v>
      </c>
      <c r="F60" s="49">
        <f t="shared" si="7"/>
        <v>7.3268976848339662E-4</v>
      </c>
      <c r="G60" s="49">
        <f t="shared" si="7"/>
        <v>4.8000901151681319E-3</v>
      </c>
      <c r="H60" s="49">
        <f t="shared" si="7"/>
        <v>-1.2080704778782092E-2</v>
      </c>
      <c r="I60" s="49">
        <f t="shared" si="7"/>
        <v>8.9811650468618609E-3</v>
      </c>
      <c r="J60" s="49">
        <f t="shared" si="7"/>
        <v>-4.5938714756630361E-3</v>
      </c>
      <c r="K60" s="49">
        <f t="shared" si="7"/>
        <v>-5.1774221356026828E-3</v>
      </c>
      <c r="L60" s="49">
        <f t="shared" si="7"/>
        <v>-4.2734773451229557E-3</v>
      </c>
      <c r="M60" s="49">
        <f t="shared" si="7"/>
        <v>-8.3829185750801116E-3</v>
      </c>
      <c r="N60" s="49">
        <f t="shared" si="7"/>
        <v>5.8863611920969561E-3</v>
      </c>
      <c r="O60" s="49">
        <f t="shared" si="7"/>
        <v>-3.2316753859049641E-3</v>
      </c>
      <c r="P60" s="49">
        <f t="shared" si="7"/>
        <v>-2.5722875143401325E-3</v>
      </c>
      <c r="Q60" s="49">
        <f t="shared" si="7"/>
        <v>-7.0752112515037879E-3</v>
      </c>
      <c r="R60" s="49">
        <f t="shared" si="7"/>
        <v>-1.8595043584355153E-3</v>
      </c>
      <c r="S60" s="49">
        <f t="shared" si="7"/>
        <v>1.451595344406087E-3</v>
      </c>
      <c r="T60" s="49">
        <f t="shared" si="7"/>
        <v>-6.7673873418243602E-3</v>
      </c>
      <c r="U60" s="49">
        <f t="shared" si="7"/>
        <v>-5.6498720878153108E-3</v>
      </c>
      <c r="V60" s="49">
        <f t="shared" si="7"/>
        <v>-1.2309573285165243E-3</v>
      </c>
      <c r="W60" s="49">
        <f t="shared" si="7"/>
        <v>-1.1016835785994772E-2</v>
      </c>
      <c r="X60" s="49">
        <f t="shared" si="7"/>
        <v>-8.3532450662460178E-4</v>
      </c>
      <c r="Y60" s="49">
        <f t="shared" si="7"/>
        <v>6.3233916298486292E-3</v>
      </c>
      <c r="Z60" s="49">
        <f t="shared" si="7"/>
        <v>7.632657463545911E-3</v>
      </c>
      <c r="AA60" s="49">
        <f t="shared" si="7"/>
        <v>-1.6475380107294768E-5</v>
      </c>
      <c r="AB60" s="49">
        <f t="shared" si="7"/>
        <v>-9.3223022049642168E-3</v>
      </c>
      <c r="AC60" s="49">
        <f t="shared" si="7"/>
        <v>-7.293973772902973E-3</v>
      </c>
      <c r="AD60" s="49">
        <f t="shared" si="7"/>
        <v>8.2194887363584712E-4</v>
      </c>
      <c r="AE60" s="49">
        <f t="shared" si="7"/>
        <v>-2.1362787956604734E-3</v>
      </c>
      <c r="AF60" s="49">
        <f t="shared" si="7"/>
        <v>1.6733643278712407E-3</v>
      </c>
      <c r="AG60" s="49">
        <f t="shared" si="7"/>
        <v>7.5523345003603026E-4</v>
      </c>
      <c r="AH60" s="49">
        <f t="shared" si="7"/>
        <v>5.9033417637692764E-3</v>
      </c>
    </row>
    <row r="61" spans="1:63" hidden="1" x14ac:dyDescent="0.2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row>
    <row r="62" spans="1:63" ht="18.75" hidden="1" x14ac:dyDescent="0.3">
      <c r="A62" s="40">
        <v>5</v>
      </c>
      <c r="B62" s="45" t="s">
        <v>38</v>
      </c>
      <c r="C62" s="46">
        <v>4372.7542106151604</v>
      </c>
      <c r="D62" s="47">
        <v>4493.650449672642</v>
      </c>
      <c r="E62" s="47">
        <v>4607.3079386918689</v>
      </c>
      <c r="F62" s="47">
        <v>4725.15132860825</v>
      </c>
      <c r="G62" s="47">
        <v>4596.6296471539645</v>
      </c>
      <c r="H62" s="47">
        <v>4700.2728578202405</v>
      </c>
      <c r="I62" s="47">
        <v>4797.3739088209686</v>
      </c>
      <c r="J62" s="47">
        <v>4865.9496753779722</v>
      </c>
      <c r="K62" s="47">
        <v>4861.2542742698733</v>
      </c>
      <c r="L62" s="47">
        <v>4890.0983773880416</v>
      </c>
      <c r="M62" s="47">
        <v>4921.0396247498138</v>
      </c>
      <c r="N62" s="47">
        <v>4945.2767737494023</v>
      </c>
      <c r="O62" s="47">
        <v>4961.8344816669578</v>
      </c>
      <c r="P62" s="47">
        <v>4855.8357419024087</v>
      </c>
      <c r="Q62" s="47">
        <v>4875.1520425072795</v>
      </c>
      <c r="R62" s="47">
        <v>4861.8178748375803</v>
      </c>
      <c r="S62" s="47">
        <v>4639.8922461102911</v>
      </c>
      <c r="T62" s="47">
        <v>4599.1131784578465</v>
      </c>
      <c r="U62" s="47">
        <v>4504.4377058984301</v>
      </c>
      <c r="V62" s="47">
        <v>4357.5007633178993</v>
      </c>
      <c r="W62" s="47">
        <v>4294.6612781873991</v>
      </c>
      <c r="X62" s="47">
        <v>4126.8556951771907</v>
      </c>
      <c r="Y62" s="47">
        <v>4007.8855639211365</v>
      </c>
      <c r="Z62" s="47">
        <v>3951.9901470180198</v>
      </c>
      <c r="AA62" s="47">
        <v>3903.1299843248421</v>
      </c>
      <c r="AB62" s="47">
        <v>3860.8173145644864</v>
      </c>
      <c r="AC62" s="47">
        <v>3828.3988915510663</v>
      </c>
      <c r="AD62" s="47">
        <v>3785.7668633188678</v>
      </c>
      <c r="AE62" s="47">
        <v>3711.0732532306097</v>
      </c>
      <c r="AF62" s="47">
        <v>3659.6323975525224</v>
      </c>
      <c r="AG62" s="48">
        <v>3609.055131438578</v>
      </c>
      <c r="AH62" s="48">
        <v>3550.8426780282985</v>
      </c>
    </row>
    <row r="63" spans="1:63" hidden="1" x14ac:dyDescent="0.25">
      <c r="C63" s="17">
        <f>C62-C31</f>
        <v>4.2106151604457409E-3</v>
      </c>
      <c r="D63" s="17">
        <f t="shared" ref="D63:AH63" si="8">D62-D31</f>
        <v>4.4967264238948701E-4</v>
      </c>
      <c r="E63" s="17">
        <f t="shared" si="8"/>
        <v>-2.0613081305782543E-3</v>
      </c>
      <c r="F63" s="17">
        <f t="shared" si="8"/>
        <v>1.3286082494232687E-3</v>
      </c>
      <c r="G63" s="17">
        <f t="shared" si="8"/>
        <v>-3.5284603563923156E-4</v>
      </c>
      <c r="H63" s="17">
        <f t="shared" si="8"/>
        <v>2.8578202400240116E-3</v>
      </c>
      <c r="I63" s="17">
        <f t="shared" si="8"/>
        <v>-6.0911790305908653E-3</v>
      </c>
      <c r="J63" s="17">
        <f t="shared" si="8"/>
        <v>-3.2462202761962544E-4</v>
      </c>
      <c r="K63" s="17">
        <f t="shared" si="8"/>
        <v>4.2742698733491125E-3</v>
      </c>
      <c r="L63" s="17">
        <f t="shared" si="8"/>
        <v>8.3773880414810264E-3</v>
      </c>
      <c r="M63" s="17">
        <f t="shared" si="8"/>
        <v>-1.0375250185461482E-2</v>
      </c>
      <c r="N63" s="17">
        <f t="shared" si="8"/>
        <v>6.7737494018729194E-3</v>
      </c>
      <c r="O63" s="17">
        <f t="shared" si="8"/>
        <v>4.4816669578722212E-3</v>
      </c>
      <c r="P63" s="17">
        <f t="shared" si="8"/>
        <v>5.7419024087721482E-3</v>
      </c>
      <c r="Q63" s="17">
        <f t="shared" si="8"/>
        <v>1.2042507279147685E-2</v>
      </c>
      <c r="R63" s="17">
        <f t="shared" si="8"/>
        <v>-2.1251624202704988E-3</v>
      </c>
      <c r="S63" s="17">
        <f t="shared" si="8"/>
        <v>2.2461102917077369E-3</v>
      </c>
      <c r="T63" s="17">
        <f t="shared" si="8"/>
        <v>-6.8215421533750487E-3</v>
      </c>
      <c r="U63" s="17">
        <f t="shared" si="8"/>
        <v>-2.2941015695323586E-3</v>
      </c>
      <c r="V63" s="17">
        <f t="shared" si="8"/>
        <v>7.6331790023687063E-4</v>
      </c>
      <c r="W63" s="17">
        <f t="shared" si="8"/>
        <v>1.1278187399511808E-2</v>
      </c>
      <c r="X63" s="17">
        <f t="shared" si="8"/>
        <v>-4.3048228089901386E-3</v>
      </c>
      <c r="Y63" s="17">
        <f t="shared" si="8"/>
        <v>-4.4360788638186932E-3</v>
      </c>
      <c r="Z63" s="17">
        <f t="shared" si="8"/>
        <v>1.4701802001582109E-4</v>
      </c>
      <c r="AA63" s="17">
        <f t="shared" si="8"/>
        <v>9.9843248422075703E-3</v>
      </c>
      <c r="AB63" s="17">
        <f t="shared" si="8"/>
        <v>-2.6854355137402308E-3</v>
      </c>
      <c r="AC63" s="17">
        <f t="shared" si="8"/>
        <v>-1.1084489337918058E-3</v>
      </c>
      <c r="AD63" s="17">
        <f t="shared" si="8"/>
        <v>-3.136681132218655E-3</v>
      </c>
      <c r="AE63" s="17">
        <f t="shared" si="8"/>
        <v>3.2532306095163221E-3</v>
      </c>
      <c r="AF63" s="17">
        <f t="shared" si="8"/>
        <v>2.3975525223249861E-3</v>
      </c>
      <c r="AG63" s="17">
        <f t="shared" si="8"/>
        <v>1.0080385777655465E-3</v>
      </c>
      <c r="AH63" s="17">
        <f t="shared" si="8"/>
        <v>4.114928298349696E-3</v>
      </c>
    </row>
    <row r="64" spans="1:63" hidden="1" x14ac:dyDescent="0.25">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1:63" ht="18.75" hidden="1" x14ac:dyDescent="0.3">
      <c r="A65" s="40">
        <v>2</v>
      </c>
      <c r="B65" s="45" t="s">
        <v>39</v>
      </c>
      <c r="C65" s="46">
        <v>3480.5634745884745</v>
      </c>
      <c r="D65" s="47">
        <v>3632.8089776461343</v>
      </c>
      <c r="E65" s="47">
        <v>3322.7701107481721</v>
      </c>
      <c r="F65" s="47">
        <v>3188.7136447765752</v>
      </c>
      <c r="G65" s="50">
        <v>3066.1968881504599</v>
      </c>
      <c r="H65" s="50">
        <v>3166.2575017129116</v>
      </c>
      <c r="I65" s="50">
        <v>3331.1739266912145</v>
      </c>
      <c r="J65" s="50">
        <v>3253.5700665587656</v>
      </c>
      <c r="K65" s="50">
        <v>3244.5897194419617</v>
      </c>
      <c r="L65" s="50">
        <v>3430.8006339066014</v>
      </c>
      <c r="M65" s="50">
        <v>3467.5130620410514</v>
      </c>
      <c r="N65" s="50">
        <v>3572.0259048655171</v>
      </c>
      <c r="O65" s="50">
        <v>3647.8807544982205</v>
      </c>
      <c r="P65" s="50">
        <v>3839.1542527004458</v>
      </c>
      <c r="Q65" s="50">
        <v>3896.3295579842243</v>
      </c>
      <c r="R65" s="50">
        <v>4007.7420995202669</v>
      </c>
      <c r="S65" s="50">
        <v>4098.7451427850947</v>
      </c>
      <c r="T65" s="50">
        <v>4330.3660417523652</v>
      </c>
      <c r="U65" s="50">
        <v>4213.7905501384876</v>
      </c>
      <c r="V65" s="50">
        <v>4177.3083475304766</v>
      </c>
      <c r="W65" s="50">
        <v>4515.8941821462931</v>
      </c>
      <c r="X65" s="50">
        <v>4543.0816270906707</v>
      </c>
      <c r="Y65" s="50">
        <v>4570.5171334971692</v>
      </c>
      <c r="Z65" s="50">
        <v>4668.7892670391184</v>
      </c>
      <c r="AA65" s="50">
        <v>4870.8046547173572</v>
      </c>
      <c r="AB65" s="50">
        <v>4974.3784281982053</v>
      </c>
      <c r="AC65" s="50">
        <v>4706.5655638872013</v>
      </c>
      <c r="AD65" s="50">
        <v>4727.4394717773412</v>
      </c>
      <c r="AE65" s="50">
        <v>4638.4636797627381</v>
      </c>
      <c r="AF65" s="50">
        <v>4690.6059001265794</v>
      </c>
      <c r="AG65" s="51">
        <v>4495.219923049076</v>
      </c>
      <c r="AH65" s="51">
        <v>4514.6140201861936</v>
      </c>
    </row>
    <row r="66" spans="1:63" hidden="1" x14ac:dyDescent="0.25">
      <c r="C66" s="17">
        <f>C65-C45</f>
        <v>-6.5254115252173506E-3</v>
      </c>
      <c r="D66" s="17">
        <f t="shared" ref="D66:AH66" si="9">D65-D45</f>
        <v>-1.1022353865428158E-2</v>
      </c>
      <c r="E66" s="17">
        <f t="shared" si="9"/>
        <v>1.1074817211920163E-4</v>
      </c>
      <c r="F66" s="17">
        <f t="shared" si="9"/>
        <v>3.6447765751290717E-3</v>
      </c>
      <c r="G66" s="17">
        <f t="shared" si="9"/>
        <v>6.8881504598721222E-3</v>
      </c>
      <c r="H66" s="17">
        <f t="shared" si="9"/>
        <v>7.5017129120169557E-3</v>
      </c>
      <c r="I66" s="17">
        <f t="shared" si="9"/>
        <v>3.9266912144739763E-3</v>
      </c>
      <c r="J66" s="17">
        <f t="shared" si="9"/>
        <v>6.6558765865920577E-5</v>
      </c>
      <c r="K66" s="17">
        <f t="shared" si="9"/>
        <v>-2.8055803841198212E-4</v>
      </c>
      <c r="L66" s="17">
        <f t="shared" si="9"/>
        <v>6.3390660125151044E-4</v>
      </c>
      <c r="M66" s="17">
        <f t="shared" si="9"/>
        <v>3.062041051180131E-3</v>
      </c>
      <c r="N66" s="17">
        <f t="shared" si="9"/>
        <v>-4.0951344835775672E-3</v>
      </c>
      <c r="O66" s="17">
        <f t="shared" si="9"/>
        <v>7.5449822043083259E-4</v>
      </c>
      <c r="P66" s="17">
        <f t="shared" si="9"/>
        <v>-5.7472995545140293E-3</v>
      </c>
      <c r="Q66" s="17">
        <f t="shared" si="9"/>
        <v>9.5579842241022561E-3</v>
      </c>
      <c r="R66" s="17">
        <f t="shared" si="9"/>
        <v>2.0995202676203917E-3</v>
      </c>
      <c r="S66" s="17">
        <f t="shared" si="9"/>
        <v>5.1427850939944619E-3</v>
      </c>
      <c r="T66" s="17">
        <f t="shared" si="9"/>
        <v>6.0417523654905381E-3</v>
      </c>
      <c r="U66" s="17">
        <f t="shared" si="9"/>
        <v>-9.4498615126212826E-3</v>
      </c>
      <c r="V66" s="17">
        <f t="shared" si="9"/>
        <v>8.3475304763851454E-3</v>
      </c>
      <c r="W66" s="17">
        <f t="shared" si="9"/>
        <v>1.4182146293023834E-2</v>
      </c>
      <c r="X66" s="17">
        <f t="shared" si="9"/>
        <v>1.6270906717181788E-3</v>
      </c>
      <c r="Y66" s="17">
        <f t="shared" si="9"/>
        <v>7.1334971689793747E-3</v>
      </c>
      <c r="Z66" s="17">
        <f t="shared" si="9"/>
        <v>-7.3296088157803752E-4</v>
      </c>
      <c r="AA66" s="17">
        <f t="shared" si="9"/>
        <v>-1.5345282643465907E-2</v>
      </c>
      <c r="AB66" s="17">
        <f t="shared" si="9"/>
        <v>8.428198204455839E-3</v>
      </c>
      <c r="AC66" s="17">
        <f t="shared" si="9"/>
        <v>-4.4361127984302584E-3</v>
      </c>
      <c r="AD66" s="17">
        <f t="shared" si="9"/>
        <v>-5.2822265843133209E-4</v>
      </c>
      <c r="AE66" s="17">
        <f t="shared" si="9"/>
        <v>3.6797627381019993E-3</v>
      </c>
      <c r="AF66" s="17">
        <f t="shared" si="9"/>
        <v>5.9001265799452085E-3</v>
      </c>
      <c r="AG66" s="17">
        <f t="shared" si="9"/>
        <v>-7.6950924267293885E-5</v>
      </c>
      <c r="AH66" s="17">
        <f t="shared" si="9"/>
        <v>4.0201861929745064E-3</v>
      </c>
    </row>
    <row r="67" spans="1:63" hidden="1" x14ac:dyDescent="0.25">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row>
    <row r="68" spans="1:63" hidden="1" x14ac:dyDescent="0.25">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1:63" hidden="1" x14ac:dyDescent="0.2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63" hidden="1" x14ac:dyDescent="0.25">
      <c r="C70" s="11">
        <f>ROUND(C18,2)</f>
        <v>7936.45</v>
      </c>
      <c r="D70" s="11">
        <f t="shared" ref="D70:BK72" si="10">ROUND(D18,2)</f>
        <v>7915.24</v>
      </c>
      <c r="E70" s="11">
        <f t="shared" si="10"/>
        <v>8271.9699999999993</v>
      </c>
      <c r="F70" s="11">
        <f t="shared" si="10"/>
        <v>8720.4</v>
      </c>
      <c r="G70" s="11">
        <f t="shared" si="10"/>
        <v>9373.66</v>
      </c>
      <c r="H70" s="11">
        <f t="shared" si="10"/>
        <v>10029.86</v>
      </c>
      <c r="I70" s="11">
        <f t="shared" si="10"/>
        <v>10161.48</v>
      </c>
      <c r="J70" s="11">
        <f t="shared" si="10"/>
        <v>10383.51</v>
      </c>
      <c r="K70" s="11">
        <f t="shared" si="10"/>
        <v>10587.78</v>
      </c>
      <c r="L70" s="11">
        <f t="shared" si="10"/>
        <v>10868.59</v>
      </c>
      <c r="M70" s="11">
        <f t="shared" si="10"/>
        <v>11410.88</v>
      </c>
      <c r="N70" s="11">
        <f t="shared" si="10"/>
        <v>11473.86</v>
      </c>
      <c r="O70" s="11">
        <f t="shared" si="10"/>
        <v>11925.66</v>
      </c>
      <c r="P70" s="11">
        <f t="shared" si="10"/>
        <v>12453.65</v>
      </c>
      <c r="Q70" s="11">
        <f t="shared" si="10"/>
        <v>12742.48</v>
      </c>
      <c r="R70" s="11">
        <f t="shared" si="10"/>
        <v>12817.9</v>
      </c>
      <c r="S70" s="11">
        <f t="shared" si="10"/>
        <v>12944.51</v>
      </c>
      <c r="T70" s="11">
        <f t="shared" si="10"/>
        <v>13053.26</v>
      </c>
      <c r="U70" s="11">
        <f t="shared" si="10"/>
        <v>13073.8</v>
      </c>
      <c r="V70" s="11">
        <f t="shared" si="10"/>
        <v>12887.11</v>
      </c>
      <c r="W70" s="11">
        <f t="shared" si="10"/>
        <v>13145.48</v>
      </c>
      <c r="X70" s="11">
        <f t="shared" si="10"/>
        <v>13137.15</v>
      </c>
      <c r="Y70" s="11">
        <f t="shared" si="10"/>
        <v>12820.72</v>
      </c>
      <c r="Z70" s="11">
        <f t="shared" si="10"/>
        <v>12899.39</v>
      </c>
      <c r="AA70" s="11">
        <f t="shared" si="10"/>
        <v>13163.62</v>
      </c>
      <c r="AB70" s="11">
        <f t="shared" si="10"/>
        <v>13643.28</v>
      </c>
      <c r="AC70" s="11">
        <f t="shared" si="10"/>
        <v>13739.71</v>
      </c>
      <c r="AD70" s="11">
        <f t="shared" si="10"/>
        <v>14658.42</v>
      </c>
      <c r="AE70" s="11">
        <f t="shared" si="10"/>
        <v>14985.9</v>
      </c>
      <c r="AF70" s="11">
        <f t="shared" si="10"/>
        <v>14517.6</v>
      </c>
      <c r="AG70" s="11">
        <f t="shared" si="10"/>
        <v>13078.68</v>
      </c>
      <c r="AH70" s="11">
        <f t="shared" si="10"/>
        <v>13733.4</v>
      </c>
      <c r="AI70" s="11">
        <f t="shared" si="10"/>
        <v>13776.12</v>
      </c>
      <c r="AJ70" s="11">
        <f t="shared" si="10"/>
        <v>14015.92</v>
      </c>
      <c r="AK70" s="11">
        <f t="shared" si="10"/>
        <v>14044.37</v>
      </c>
      <c r="AL70" s="11">
        <f t="shared" si="10"/>
        <v>14042.05</v>
      </c>
      <c r="AM70" s="11">
        <f t="shared" si="10"/>
        <v>14005.06</v>
      </c>
      <c r="AN70" s="11">
        <f t="shared" si="10"/>
        <v>13947.02</v>
      </c>
      <c r="AO70" s="11">
        <f t="shared" si="10"/>
        <v>13868.65</v>
      </c>
      <c r="AP70" s="11">
        <f t="shared" si="10"/>
        <v>13798.7</v>
      </c>
      <c r="AQ70" s="11">
        <f t="shared" si="10"/>
        <v>13706.78</v>
      </c>
      <c r="AR70" s="11">
        <f t="shared" si="10"/>
        <v>13605.06</v>
      </c>
      <c r="AS70" s="11">
        <f t="shared" si="10"/>
        <v>13471.77</v>
      </c>
      <c r="AT70" s="11">
        <f t="shared" si="10"/>
        <v>13312.73</v>
      </c>
      <c r="AU70" s="11">
        <f t="shared" si="10"/>
        <v>13123.24</v>
      </c>
      <c r="AV70" s="11">
        <f t="shared" si="10"/>
        <v>12901.11</v>
      </c>
      <c r="AW70" s="11">
        <f t="shared" si="10"/>
        <v>12654.55</v>
      </c>
      <c r="AX70" s="11">
        <f t="shared" si="10"/>
        <v>12383.02</v>
      </c>
      <c r="AY70" s="11">
        <f t="shared" si="10"/>
        <v>12085.66</v>
      </c>
      <c r="AZ70" s="11">
        <f t="shared" si="10"/>
        <v>11770.77</v>
      </c>
      <c r="BA70" s="11">
        <f t="shared" si="10"/>
        <v>11427.48</v>
      </c>
      <c r="BB70" s="11">
        <f t="shared" si="10"/>
        <v>11063.11</v>
      </c>
      <c r="BC70" s="11">
        <f t="shared" si="10"/>
        <v>10679.75</v>
      </c>
      <c r="BD70" s="11">
        <f t="shared" si="10"/>
        <v>10289.42</v>
      </c>
      <c r="BE70" s="11">
        <f t="shared" si="10"/>
        <v>9916.92</v>
      </c>
      <c r="BF70" s="11">
        <f t="shared" si="10"/>
        <v>9562.19</v>
      </c>
      <c r="BG70" s="11">
        <f t="shared" si="10"/>
        <v>9221.1299999999992</v>
      </c>
      <c r="BH70" s="11">
        <f t="shared" si="10"/>
        <v>8895.1200000000008</v>
      </c>
      <c r="BI70" s="11">
        <f t="shared" si="10"/>
        <v>8586.84</v>
      </c>
      <c r="BJ70" s="11">
        <f t="shared" si="10"/>
        <v>8290.11</v>
      </c>
      <c r="BK70" s="11">
        <f t="shared" si="10"/>
        <v>8012.94</v>
      </c>
    </row>
    <row r="71" spans="1:63" hidden="1" x14ac:dyDescent="0.25">
      <c r="C71" s="11">
        <f t="shared" ref="C71:R72" si="11">ROUND(C19,2)</f>
        <v>88.78</v>
      </c>
      <c r="D71" s="11">
        <f t="shared" si="11"/>
        <v>85.86</v>
      </c>
      <c r="E71" s="11">
        <f t="shared" si="11"/>
        <v>84.01</v>
      </c>
      <c r="F71" s="11">
        <f t="shared" si="11"/>
        <v>81.650000000000006</v>
      </c>
      <c r="G71" s="11">
        <f t="shared" si="11"/>
        <v>80.34</v>
      </c>
      <c r="H71" s="11">
        <f t="shared" si="11"/>
        <v>79.099999999999994</v>
      </c>
      <c r="I71" s="11">
        <f t="shared" si="11"/>
        <v>75.459999999999994</v>
      </c>
      <c r="J71" s="11">
        <f t="shared" si="11"/>
        <v>73.39</v>
      </c>
      <c r="K71" s="11">
        <f t="shared" si="11"/>
        <v>70.33</v>
      </c>
      <c r="L71" s="11">
        <f t="shared" si="11"/>
        <v>67.44</v>
      </c>
      <c r="M71" s="11">
        <f t="shared" si="11"/>
        <v>63.93</v>
      </c>
      <c r="N71" s="11">
        <f t="shared" si="11"/>
        <v>60.95</v>
      </c>
      <c r="O71" s="11">
        <f t="shared" si="11"/>
        <v>59.37</v>
      </c>
      <c r="P71" s="11">
        <f t="shared" si="11"/>
        <v>57.25</v>
      </c>
      <c r="Q71" s="11">
        <f t="shared" si="11"/>
        <v>54.75</v>
      </c>
      <c r="R71" s="11">
        <f t="shared" si="11"/>
        <v>51.62</v>
      </c>
      <c r="S71" s="11">
        <f t="shared" si="10"/>
        <v>48</v>
      </c>
      <c r="T71" s="11">
        <f t="shared" si="10"/>
        <v>45.79</v>
      </c>
      <c r="U71" s="11">
        <f t="shared" si="10"/>
        <v>42.48</v>
      </c>
      <c r="V71" s="11">
        <f t="shared" si="10"/>
        <v>40.43</v>
      </c>
      <c r="W71" s="11">
        <f t="shared" si="10"/>
        <v>38.47</v>
      </c>
      <c r="X71" s="11">
        <f t="shared" si="10"/>
        <v>36.03</v>
      </c>
      <c r="Y71" s="11">
        <f t="shared" si="10"/>
        <v>34.15</v>
      </c>
      <c r="Z71" s="11">
        <f t="shared" si="10"/>
        <v>33.340000000000003</v>
      </c>
      <c r="AA71" s="11">
        <f t="shared" si="10"/>
        <v>32.18</v>
      </c>
      <c r="AB71" s="11">
        <f t="shared" si="10"/>
        <v>31.04</v>
      </c>
      <c r="AC71" s="11">
        <f t="shared" si="10"/>
        <v>29.95</v>
      </c>
      <c r="AD71" s="11">
        <f t="shared" si="10"/>
        <v>25.06</v>
      </c>
      <c r="AE71" s="11">
        <f t="shared" si="10"/>
        <v>23.3</v>
      </c>
      <c r="AF71" s="11">
        <f t="shared" si="10"/>
        <v>21.67</v>
      </c>
      <c r="AG71" s="11">
        <f t="shared" si="10"/>
        <v>19.14</v>
      </c>
      <c r="AH71" s="11">
        <f t="shared" si="10"/>
        <v>18.09</v>
      </c>
      <c r="AI71" s="11">
        <f t="shared" si="10"/>
        <v>18.149999999999999</v>
      </c>
      <c r="AJ71" s="11">
        <f t="shared" si="10"/>
        <v>18.47</v>
      </c>
      <c r="AK71" s="11">
        <f t="shared" si="10"/>
        <v>18.5</v>
      </c>
      <c r="AL71" s="11">
        <f t="shared" si="10"/>
        <v>18.5</v>
      </c>
      <c r="AM71" s="11">
        <f t="shared" si="10"/>
        <v>18.45</v>
      </c>
      <c r="AN71" s="11">
        <f t="shared" si="10"/>
        <v>18.37</v>
      </c>
      <c r="AO71" s="11">
        <f t="shared" si="10"/>
        <v>18.27</v>
      </c>
      <c r="AP71" s="11">
        <f t="shared" si="10"/>
        <v>18.18</v>
      </c>
      <c r="AQ71" s="11">
        <f t="shared" si="10"/>
        <v>18.059999999999999</v>
      </c>
      <c r="AR71" s="11">
        <f t="shared" si="10"/>
        <v>17.920000000000002</v>
      </c>
      <c r="AS71" s="11">
        <f t="shared" si="10"/>
        <v>17.75</v>
      </c>
      <c r="AT71" s="11">
        <f t="shared" si="10"/>
        <v>17.54</v>
      </c>
      <c r="AU71" s="11">
        <f t="shared" si="10"/>
        <v>17.29</v>
      </c>
      <c r="AV71" s="11">
        <f t="shared" si="10"/>
        <v>17</v>
      </c>
      <c r="AW71" s="11">
        <f t="shared" si="10"/>
        <v>16.670000000000002</v>
      </c>
      <c r="AX71" s="11">
        <f t="shared" si="10"/>
        <v>16.309999999999999</v>
      </c>
      <c r="AY71" s="11">
        <f t="shared" si="10"/>
        <v>15.92</v>
      </c>
      <c r="AZ71" s="11">
        <f t="shared" si="10"/>
        <v>15.51</v>
      </c>
      <c r="BA71" s="11">
        <f t="shared" si="10"/>
        <v>15.06</v>
      </c>
      <c r="BB71" s="11">
        <f t="shared" si="10"/>
        <v>14.58</v>
      </c>
      <c r="BC71" s="11">
        <f t="shared" si="10"/>
        <v>14.07</v>
      </c>
      <c r="BD71" s="11">
        <f t="shared" si="10"/>
        <v>13.56</v>
      </c>
      <c r="BE71" s="11">
        <f t="shared" si="10"/>
        <v>13.07</v>
      </c>
      <c r="BF71" s="11">
        <f t="shared" si="10"/>
        <v>12.6</v>
      </c>
      <c r="BG71" s="11">
        <f t="shared" si="10"/>
        <v>12.15</v>
      </c>
      <c r="BH71" s="11">
        <f t="shared" si="10"/>
        <v>11.72</v>
      </c>
      <c r="BI71" s="11">
        <f t="shared" si="10"/>
        <v>11.31</v>
      </c>
      <c r="BJ71" s="11">
        <f t="shared" si="10"/>
        <v>10.92</v>
      </c>
      <c r="BK71" s="11">
        <f t="shared" si="10"/>
        <v>10.56</v>
      </c>
    </row>
    <row r="72" spans="1:63" hidden="1" x14ac:dyDescent="0.25">
      <c r="C72" s="11">
        <f t="shared" si="11"/>
        <v>98.24</v>
      </c>
      <c r="D72" s="11">
        <f t="shared" si="10"/>
        <v>102.05</v>
      </c>
      <c r="E72" s="11">
        <f t="shared" si="10"/>
        <v>109.4</v>
      </c>
      <c r="F72" s="11">
        <f t="shared" si="10"/>
        <v>115.06</v>
      </c>
      <c r="G72" s="11">
        <f t="shared" si="10"/>
        <v>123.08</v>
      </c>
      <c r="H72" s="11">
        <f t="shared" si="10"/>
        <v>130.80000000000001</v>
      </c>
      <c r="I72" s="11">
        <f t="shared" si="10"/>
        <v>133.27000000000001</v>
      </c>
      <c r="J72" s="11">
        <f t="shared" si="10"/>
        <v>138.99</v>
      </c>
      <c r="K72" s="11">
        <f t="shared" si="10"/>
        <v>142.18</v>
      </c>
      <c r="L72" s="11">
        <f t="shared" si="10"/>
        <v>149.22</v>
      </c>
      <c r="M72" s="11">
        <f t="shared" si="10"/>
        <v>160.37</v>
      </c>
      <c r="N72" s="11">
        <f t="shared" si="10"/>
        <v>157.93</v>
      </c>
      <c r="O72" s="11">
        <f t="shared" si="10"/>
        <v>163.05000000000001</v>
      </c>
      <c r="P72" s="11">
        <f t="shared" si="10"/>
        <v>171.65</v>
      </c>
      <c r="Q72" s="11">
        <f t="shared" si="10"/>
        <v>178.74</v>
      </c>
      <c r="R72" s="11">
        <f t="shared" si="10"/>
        <v>177.36</v>
      </c>
      <c r="S72" s="11">
        <f t="shared" si="10"/>
        <v>173.25</v>
      </c>
      <c r="T72" s="11">
        <f t="shared" si="10"/>
        <v>169.71</v>
      </c>
      <c r="U72" s="11">
        <f t="shared" si="10"/>
        <v>162.28</v>
      </c>
      <c r="V72" s="11">
        <f t="shared" si="10"/>
        <v>158.41999999999999</v>
      </c>
      <c r="W72" s="11">
        <f t="shared" si="10"/>
        <v>150.83000000000001</v>
      </c>
      <c r="X72" s="11">
        <f t="shared" si="10"/>
        <v>145.03</v>
      </c>
      <c r="Y72" s="11">
        <f t="shared" si="10"/>
        <v>138.63</v>
      </c>
      <c r="Z72" s="11">
        <f t="shared" si="10"/>
        <v>135.52000000000001</v>
      </c>
      <c r="AA72" s="11">
        <f t="shared" si="10"/>
        <v>131.18</v>
      </c>
      <c r="AB72" s="11">
        <f t="shared" si="10"/>
        <v>127.49</v>
      </c>
      <c r="AC72" s="11">
        <f t="shared" si="10"/>
        <v>124.71</v>
      </c>
      <c r="AD72" s="11">
        <f t="shared" si="10"/>
        <v>109.4</v>
      </c>
      <c r="AE72" s="11">
        <f t="shared" si="10"/>
        <v>106.32</v>
      </c>
      <c r="AF72" s="11">
        <f t="shared" si="10"/>
        <v>104.98</v>
      </c>
      <c r="AG72" s="11">
        <f t="shared" si="10"/>
        <v>94.42</v>
      </c>
      <c r="AH72" s="11">
        <f t="shared" si="10"/>
        <v>94.68</v>
      </c>
      <c r="AI72" s="11">
        <f t="shared" si="10"/>
        <v>94.97</v>
      </c>
      <c r="AJ72" s="11">
        <f t="shared" si="10"/>
        <v>96.63</v>
      </c>
      <c r="AK72" s="11">
        <f t="shared" si="10"/>
        <v>96.82</v>
      </c>
      <c r="AL72" s="11">
        <f t="shared" si="10"/>
        <v>96.81</v>
      </c>
      <c r="AM72" s="11">
        <f t="shared" si="10"/>
        <v>96.55</v>
      </c>
      <c r="AN72" s="11">
        <f t="shared" si="10"/>
        <v>96.15</v>
      </c>
      <c r="AO72" s="11">
        <f t="shared" si="10"/>
        <v>95.61</v>
      </c>
      <c r="AP72" s="11">
        <f t="shared" si="10"/>
        <v>95.13</v>
      </c>
      <c r="AQ72" s="11">
        <f t="shared" si="10"/>
        <v>94.5</v>
      </c>
      <c r="AR72" s="11">
        <f t="shared" si="10"/>
        <v>93.8</v>
      </c>
      <c r="AS72" s="11">
        <f t="shared" si="10"/>
        <v>92.88</v>
      </c>
      <c r="AT72" s="11">
        <f t="shared" si="10"/>
        <v>91.78</v>
      </c>
      <c r="AU72" s="11">
        <f t="shared" si="10"/>
        <v>90.47</v>
      </c>
      <c r="AV72" s="11">
        <f t="shared" si="10"/>
        <v>88.94</v>
      </c>
      <c r="AW72" s="11">
        <f t="shared" si="10"/>
        <v>87.24</v>
      </c>
      <c r="AX72" s="11">
        <f t="shared" si="10"/>
        <v>85.37</v>
      </c>
      <c r="AY72" s="11">
        <f t="shared" si="10"/>
        <v>83.32</v>
      </c>
      <c r="AZ72" s="11">
        <f t="shared" si="10"/>
        <v>81.150000000000006</v>
      </c>
      <c r="BA72" s="11">
        <f t="shared" si="10"/>
        <v>78.78</v>
      </c>
      <c r="BB72" s="11">
        <f t="shared" si="10"/>
        <v>76.27</v>
      </c>
      <c r="BC72" s="11">
        <f t="shared" si="10"/>
        <v>73.63</v>
      </c>
      <c r="BD72" s="11">
        <f t="shared" si="10"/>
        <v>70.94</v>
      </c>
      <c r="BE72" s="11">
        <f t="shared" si="10"/>
        <v>68.37</v>
      </c>
      <c r="BF72" s="11">
        <f t="shared" si="10"/>
        <v>65.92</v>
      </c>
      <c r="BG72" s="11">
        <f t="shared" si="10"/>
        <v>63.57</v>
      </c>
      <c r="BH72" s="11">
        <f t="shared" si="10"/>
        <v>61.32</v>
      </c>
      <c r="BI72" s="11">
        <f t="shared" si="10"/>
        <v>59.2</v>
      </c>
      <c r="BJ72" s="11">
        <f t="shared" si="10"/>
        <v>57.15</v>
      </c>
      <c r="BK72" s="11">
        <f t="shared" si="10"/>
        <v>55.24</v>
      </c>
    </row>
    <row r="73" spans="1:63" hidden="1" x14ac:dyDescent="0.25">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row>
    <row r="74" spans="1:63" hidden="1" x14ac:dyDescent="0.25"/>
    <row r="75" spans="1:63" hidden="1" x14ac:dyDescent="0.25">
      <c r="C75" s="11">
        <f>ROUND(C46,2)</f>
        <v>2519.96</v>
      </c>
      <c r="D75" s="11">
        <f t="shared" ref="D75:BK79" si="12">ROUND(D46,2)</f>
        <v>2659.49</v>
      </c>
      <c r="E75" s="11">
        <f t="shared" si="12"/>
        <v>2757.6</v>
      </c>
      <c r="F75" s="11">
        <f t="shared" si="12"/>
        <v>2847.57</v>
      </c>
      <c r="G75" s="11">
        <f t="shared" si="12"/>
        <v>2725.62</v>
      </c>
      <c r="H75" s="11">
        <f t="shared" si="12"/>
        <v>2813.83</v>
      </c>
      <c r="I75" s="11">
        <f t="shared" si="12"/>
        <v>2826.09</v>
      </c>
      <c r="J75" s="11">
        <f t="shared" si="12"/>
        <v>2732.19</v>
      </c>
      <c r="K75" s="11">
        <f t="shared" si="12"/>
        <v>2792.19</v>
      </c>
      <c r="L75" s="11">
        <f t="shared" si="12"/>
        <v>2944.29</v>
      </c>
      <c r="M75" s="11">
        <f t="shared" si="12"/>
        <v>2922.48</v>
      </c>
      <c r="N75" s="11">
        <f t="shared" si="12"/>
        <v>2986.9</v>
      </c>
      <c r="O75" s="11">
        <f t="shared" si="12"/>
        <v>2984.81</v>
      </c>
      <c r="P75" s="11">
        <f t="shared" si="12"/>
        <v>3152.96</v>
      </c>
      <c r="Q75" s="11">
        <f t="shared" si="12"/>
        <v>3131.49</v>
      </c>
      <c r="R75" s="11">
        <f t="shared" si="12"/>
        <v>3208.64</v>
      </c>
      <c r="S75" s="11">
        <f t="shared" si="12"/>
        <v>3180.88</v>
      </c>
      <c r="T75" s="11">
        <f t="shared" si="12"/>
        <v>3376.87</v>
      </c>
      <c r="U75" s="11">
        <f t="shared" si="12"/>
        <v>3158.99</v>
      </c>
      <c r="V75" s="11">
        <f t="shared" si="12"/>
        <v>3022.38</v>
      </c>
      <c r="W75" s="11">
        <f t="shared" si="12"/>
        <v>3319</v>
      </c>
      <c r="X75" s="11">
        <f t="shared" si="12"/>
        <v>3294.41</v>
      </c>
      <c r="Y75" s="11">
        <f t="shared" si="12"/>
        <v>3254.92</v>
      </c>
      <c r="Z75" s="11">
        <f t="shared" si="12"/>
        <v>3319.36</v>
      </c>
      <c r="AA75" s="11">
        <f t="shared" si="12"/>
        <v>3396.54</v>
      </c>
      <c r="AB75" s="11">
        <f t="shared" si="12"/>
        <v>3509.69</v>
      </c>
      <c r="AC75" s="11">
        <f t="shared" si="12"/>
        <v>3213.6</v>
      </c>
      <c r="AD75" s="11">
        <f t="shared" si="12"/>
        <v>3213.88</v>
      </c>
      <c r="AE75" s="11">
        <f t="shared" si="12"/>
        <v>3085.45</v>
      </c>
      <c r="AF75" s="11">
        <f t="shared" si="12"/>
        <v>3085.52</v>
      </c>
      <c r="AG75" s="11">
        <f t="shared" si="12"/>
        <v>2863.67</v>
      </c>
      <c r="AH75" s="11">
        <f t="shared" si="12"/>
        <v>2893.04</v>
      </c>
      <c r="AI75" s="11">
        <f t="shared" si="12"/>
        <v>2730.61</v>
      </c>
      <c r="AJ75" s="11">
        <f t="shared" si="12"/>
        <v>2730.15</v>
      </c>
      <c r="AK75" s="11">
        <f t="shared" si="12"/>
        <v>2729.18</v>
      </c>
      <c r="AL75" s="11">
        <f t="shared" si="12"/>
        <v>2187.58</v>
      </c>
      <c r="AM75" s="11">
        <f t="shared" si="12"/>
        <v>2188.3200000000002</v>
      </c>
      <c r="AN75" s="11">
        <f t="shared" si="12"/>
        <v>2188.94</v>
      </c>
      <c r="AO75" s="11">
        <f t="shared" si="12"/>
        <v>2189.02</v>
      </c>
      <c r="AP75" s="11">
        <f t="shared" si="12"/>
        <v>2187.83</v>
      </c>
      <c r="AQ75" s="11">
        <f t="shared" si="12"/>
        <v>2187.1799999999998</v>
      </c>
      <c r="AR75" s="11">
        <f t="shared" si="12"/>
        <v>2186.06</v>
      </c>
      <c r="AS75" s="11">
        <f t="shared" si="12"/>
        <v>2183.94</v>
      </c>
      <c r="AT75" s="11">
        <f t="shared" si="12"/>
        <v>2184.4899999999998</v>
      </c>
      <c r="AU75" s="11">
        <f t="shared" si="12"/>
        <v>2183.29</v>
      </c>
      <c r="AV75" s="11">
        <f t="shared" si="12"/>
        <v>2182.77</v>
      </c>
      <c r="AW75" s="11">
        <f t="shared" si="12"/>
        <v>2181.75</v>
      </c>
      <c r="AX75" s="11">
        <f t="shared" si="12"/>
        <v>2181.33</v>
      </c>
      <c r="AY75" s="11">
        <f t="shared" si="12"/>
        <v>2179.86</v>
      </c>
      <c r="AZ75" s="11">
        <f t="shared" si="12"/>
        <v>2179.6</v>
      </c>
      <c r="BA75" s="11">
        <f t="shared" si="12"/>
        <v>2178.88</v>
      </c>
      <c r="BB75" s="11">
        <f t="shared" si="12"/>
        <v>2178.67</v>
      </c>
      <c r="BC75" s="11">
        <f t="shared" si="12"/>
        <v>2179.5300000000002</v>
      </c>
      <c r="BD75" s="11">
        <f t="shared" si="12"/>
        <v>2180.3000000000002</v>
      </c>
      <c r="BE75" s="11">
        <f t="shared" si="12"/>
        <v>2180.54</v>
      </c>
      <c r="BF75" s="11">
        <f t="shared" si="12"/>
        <v>2179.52</v>
      </c>
      <c r="BG75" s="11">
        <f t="shared" si="12"/>
        <v>2179.04</v>
      </c>
      <c r="BH75" s="11">
        <f t="shared" si="12"/>
        <v>2178.09</v>
      </c>
      <c r="BI75" s="11">
        <f t="shared" si="12"/>
        <v>2176.14</v>
      </c>
      <c r="BJ75" s="11">
        <f t="shared" si="12"/>
        <v>2176.84</v>
      </c>
      <c r="BK75" s="11">
        <f t="shared" si="12"/>
        <v>2175.77</v>
      </c>
    </row>
    <row r="76" spans="1:63" hidden="1" x14ac:dyDescent="0.25">
      <c r="C76" s="11">
        <f t="shared" ref="C76:R80" si="13">ROUND(C47,2)</f>
        <v>30.91</v>
      </c>
      <c r="D76" s="11">
        <f t="shared" si="13"/>
        <v>52.81</v>
      </c>
      <c r="E76" s="11">
        <f t="shared" si="13"/>
        <v>44.76</v>
      </c>
      <c r="F76" s="11">
        <f t="shared" si="13"/>
        <v>50.23</v>
      </c>
      <c r="G76" s="11">
        <f t="shared" si="13"/>
        <v>62.98</v>
      </c>
      <c r="H76" s="11">
        <f t="shared" si="13"/>
        <v>88.62</v>
      </c>
      <c r="I76" s="11">
        <f t="shared" si="13"/>
        <v>118.92</v>
      </c>
      <c r="J76" s="11">
        <f t="shared" si="13"/>
        <v>122.68</v>
      </c>
      <c r="K76" s="11">
        <f t="shared" si="13"/>
        <v>115.5</v>
      </c>
      <c r="L76" s="11">
        <f t="shared" si="13"/>
        <v>132.83000000000001</v>
      </c>
      <c r="M76" s="11">
        <f t="shared" si="13"/>
        <v>155.25</v>
      </c>
      <c r="N76" s="11">
        <f t="shared" si="13"/>
        <v>137.32</v>
      </c>
      <c r="O76" s="11">
        <f t="shared" si="13"/>
        <v>146.91999999999999</v>
      </c>
      <c r="P76" s="11">
        <f t="shared" si="13"/>
        <v>62.32</v>
      </c>
      <c r="Q76" s="11">
        <f t="shared" si="13"/>
        <v>70.05</v>
      </c>
      <c r="R76" s="11">
        <f t="shared" si="13"/>
        <v>22.1</v>
      </c>
      <c r="S76" s="11">
        <f t="shared" si="12"/>
        <v>26.03</v>
      </c>
      <c r="T76" s="11">
        <f t="shared" si="12"/>
        <v>27.99</v>
      </c>
      <c r="U76" s="11">
        <f t="shared" si="12"/>
        <v>36.729999999999997</v>
      </c>
      <c r="V76" s="11">
        <f t="shared" si="12"/>
        <v>52.96</v>
      </c>
      <c r="W76" s="11">
        <f t="shared" si="12"/>
        <v>53.37</v>
      </c>
      <c r="X76" s="11">
        <f t="shared" si="12"/>
        <v>53.65</v>
      </c>
      <c r="Y76" s="11">
        <f t="shared" si="12"/>
        <v>71.33</v>
      </c>
      <c r="Z76" s="11">
        <f t="shared" si="12"/>
        <v>91.45</v>
      </c>
      <c r="AA76" s="11">
        <f t="shared" si="12"/>
        <v>141.66</v>
      </c>
      <c r="AB76" s="11">
        <f t="shared" si="12"/>
        <v>119.51</v>
      </c>
      <c r="AC76" s="11">
        <f t="shared" si="12"/>
        <v>140.31</v>
      </c>
      <c r="AD76" s="11">
        <f t="shared" si="12"/>
        <v>125.46</v>
      </c>
      <c r="AE76" s="11">
        <f t="shared" si="12"/>
        <v>103.34</v>
      </c>
      <c r="AF76" s="11">
        <f t="shared" si="12"/>
        <v>120.1</v>
      </c>
      <c r="AG76" s="11">
        <f t="shared" si="12"/>
        <v>107.69</v>
      </c>
      <c r="AH76" s="11">
        <f t="shared" si="12"/>
        <v>86.94</v>
      </c>
      <c r="AI76" s="11">
        <f t="shared" si="12"/>
        <v>113.87</v>
      </c>
      <c r="AJ76" s="11">
        <f t="shared" si="12"/>
        <v>104.2</v>
      </c>
      <c r="AK76" s="11">
        <f t="shared" si="12"/>
        <v>104.2</v>
      </c>
      <c r="AL76" s="11">
        <f t="shared" si="12"/>
        <v>104.2</v>
      </c>
      <c r="AM76" s="11">
        <f t="shared" si="12"/>
        <v>104.2</v>
      </c>
      <c r="AN76" s="11">
        <f t="shared" si="12"/>
        <v>54.93</v>
      </c>
      <c r="AO76" s="11">
        <f t="shared" si="12"/>
        <v>54.93</v>
      </c>
      <c r="AP76" s="11">
        <f t="shared" si="12"/>
        <v>54.93</v>
      </c>
      <c r="AQ76" s="11">
        <f t="shared" si="12"/>
        <v>43.95</v>
      </c>
      <c r="AR76" s="11">
        <f t="shared" si="12"/>
        <v>32.96</v>
      </c>
      <c r="AS76" s="11">
        <f t="shared" si="12"/>
        <v>21.97</v>
      </c>
      <c r="AT76" s="11">
        <f t="shared" si="12"/>
        <v>10.99</v>
      </c>
      <c r="AU76" s="11">
        <f t="shared" si="12"/>
        <v>0</v>
      </c>
      <c r="AV76" s="11">
        <f t="shared" si="12"/>
        <v>0</v>
      </c>
      <c r="AW76" s="11">
        <f t="shared" si="12"/>
        <v>0</v>
      </c>
      <c r="AX76" s="11">
        <f t="shared" si="12"/>
        <v>0</v>
      </c>
      <c r="AY76" s="11">
        <f t="shared" si="12"/>
        <v>0</v>
      </c>
      <c r="AZ76" s="11">
        <f t="shared" si="12"/>
        <v>0</v>
      </c>
      <c r="BA76" s="11">
        <f t="shared" si="12"/>
        <v>0</v>
      </c>
      <c r="BB76" s="11">
        <f t="shared" si="12"/>
        <v>0</v>
      </c>
      <c r="BC76" s="11">
        <f t="shared" si="12"/>
        <v>0</v>
      </c>
      <c r="BD76" s="11">
        <f t="shared" si="12"/>
        <v>0</v>
      </c>
      <c r="BE76" s="11">
        <f t="shared" si="12"/>
        <v>0</v>
      </c>
      <c r="BF76" s="11">
        <f t="shared" si="12"/>
        <v>0</v>
      </c>
      <c r="BG76" s="11">
        <f t="shared" si="12"/>
        <v>0</v>
      </c>
      <c r="BH76" s="11">
        <f t="shared" si="12"/>
        <v>0</v>
      </c>
      <c r="BI76" s="11">
        <f t="shared" si="12"/>
        <v>0</v>
      </c>
      <c r="BJ76" s="11">
        <f t="shared" si="12"/>
        <v>0</v>
      </c>
      <c r="BK76" s="11">
        <f t="shared" si="12"/>
        <v>0</v>
      </c>
    </row>
    <row r="77" spans="1:63" hidden="1" x14ac:dyDescent="0.25">
      <c r="C77" s="11">
        <f t="shared" si="13"/>
        <v>91.1</v>
      </c>
      <c r="D77" s="11">
        <f t="shared" si="12"/>
        <v>86.55</v>
      </c>
      <c r="E77" s="11">
        <f t="shared" si="12"/>
        <v>82.22</v>
      </c>
      <c r="F77" s="11">
        <f t="shared" si="12"/>
        <v>78.11</v>
      </c>
      <c r="G77" s="11">
        <f t="shared" si="12"/>
        <v>74.2</v>
      </c>
      <c r="H77" s="11">
        <f t="shared" si="12"/>
        <v>70.489999999999995</v>
      </c>
      <c r="I77" s="11">
        <f t="shared" si="12"/>
        <v>66.97</v>
      </c>
      <c r="J77" s="11">
        <f t="shared" si="12"/>
        <v>63.62</v>
      </c>
      <c r="K77" s="11">
        <f t="shared" si="12"/>
        <v>60.44</v>
      </c>
      <c r="L77" s="11">
        <f t="shared" si="12"/>
        <v>57.42</v>
      </c>
      <c r="M77" s="11">
        <f t="shared" si="12"/>
        <v>54.55</v>
      </c>
      <c r="N77" s="11">
        <f t="shared" si="12"/>
        <v>51.82</v>
      </c>
      <c r="O77" s="11">
        <f t="shared" si="12"/>
        <v>49.23</v>
      </c>
      <c r="P77" s="11">
        <f t="shared" si="12"/>
        <v>46.38</v>
      </c>
      <c r="Q77" s="11">
        <f t="shared" si="12"/>
        <v>43.06</v>
      </c>
      <c r="R77" s="11">
        <f t="shared" si="12"/>
        <v>39.619999999999997</v>
      </c>
      <c r="S77" s="11">
        <f t="shared" si="12"/>
        <v>36.17</v>
      </c>
      <c r="T77" s="11">
        <f t="shared" si="12"/>
        <v>39.18</v>
      </c>
      <c r="U77" s="11">
        <f t="shared" si="12"/>
        <v>46.83</v>
      </c>
      <c r="V77" s="11">
        <f t="shared" si="12"/>
        <v>47.18</v>
      </c>
      <c r="W77" s="11">
        <f t="shared" si="12"/>
        <v>47.5</v>
      </c>
      <c r="X77" s="11">
        <f t="shared" si="12"/>
        <v>47.41</v>
      </c>
      <c r="Y77" s="11">
        <f t="shared" si="12"/>
        <v>48.07</v>
      </c>
      <c r="Z77" s="11">
        <f t="shared" si="12"/>
        <v>51.73</v>
      </c>
      <c r="AA77" s="11">
        <f t="shared" si="12"/>
        <v>51.73</v>
      </c>
      <c r="AB77" s="11">
        <f t="shared" si="12"/>
        <v>53.29</v>
      </c>
      <c r="AC77" s="11">
        <f t="shared" si="12"/>
        <v>52.31</v>
      </c>
      <c r="AD77" s="11">
        <f t="shared" si="12"/>
        <v>54.74</v>
      </c>
      <c r="AE77" s="11">
        <f t="shared" si="12"/>
        <v>72.44</v>
      </c>
      <c r="AF77" s="11">
        <f t="shared" si="12"/>
        <v>73.290000000000006</v>
      </c>
      <c r="AG77" s="11">
        <f t="shared" si="12"/>
        <v>65.69</v>
      </c>
      <c r="AH77" s="11">
        <f t="shared" si="12"/>
        <v>79.63</v>
      </c>
      <c r="AI77" s="11">
        <f t="shared" si="12"/>
        <v>84.41</v>
      </c>
      <c r="AJ77" s="11">
        <f t="shared" si="12"/>
        <v>89.48</v>
      </c>
      <c r="AK77" s="11">
        <f t="shared" si="12"/>
        <v>94.84</v>
      </c>
      <c r="AL77" s="11">
        <f t="shared" si="12"/>
        <v>100.53</v>
      </c>
      <c r="AM77" s="11">
        <f t="shared" si="12"/>
        <v>106.57</v>
      </c>
      <c r="AN77" s="11">
        <f t="shared" si="12"/>
        <v>112.96</v>
      </c>
      <c r="AO77" s="11">
        <f t="shared" si="12"/>
        <v>119.74</v>
      </c>
      <c r="AP77" s="11">
        <f t="shared" si="12"/>
        <v>126.92</v>
      </c>
      <c r="AQ77" s="11">
        <f t="shared" si="12"/>
        <v>134.54</v>
      </c>
      <c r="AR77" s="11">
        <f t="shared" si="12"/>
        <v>142.61000000000001</v>
      </c>
      <c r="AS77" s="11">
        <f t="shared" si="12"/>
        <v>151.16999999999999</v>
      </c>
      <c r="AT77" s="11">
        <f t="shared" si="12"/>
        <v>160.24</v>
      </c>
      <c r="AU77" s="11">
        <f t="shared" si="12"/>
        <v>169.85</v>
      </c>
      <c r="AV77" s="11">
        <f t="shared" si="12"/>
        <v>180.04</v>
      </c>
      <c r="AW77" s="11">
        <f t="shared" si="12"/>
        <v>190.84</v>
      </c>
      <c r="AX77" s="11">
        <f t="shared" si="12"/>
        <v>202.29</v>
      </c>
      <c r="AY77" s="11">
        <f t="shared" si="12"/>
        <v>214.43</v>
      </c>
      <c r="AZ77" s="11">
        <f t="shared" si="12"/>
        <v>227.3</v>
      </c>
      <c r="BA77" s="11">
        <f t="shared" si="12"/>
        <v>240.94</v>
      </c>
      <c r="BB77" s="11">
        <f t="shared" si="12"/>
        <v>240.94</v>
      </c>
      <c r="BC77" s="11">
        <f t="shared" si="12"/>
        <v>240.94</v>
      </c>
      <c r="BD77" s="11">
        <f t="shared" si="12"/>
        <v>240.94</v>
      </c>
      <c r="BE77" s="11">
        <f t="shared" si="12"/>
        <v>240.94</v>
      </c>
      <c r="BF77" s="11">
        <f t="shared" si="12"/>
        <v>240.94</v>
      </c>
      <c r="BG77" s="11">
        <f t="shared" si="12"/>
        <v>240.94</v>
      </c>
      <c r="BH77" s="11">
        <f t="shared" si="12"/>
        <v>240.94</v>
      </c>
      <c r="BI77" s="11">
        <f t="shared" si="12"/>
        <v>240.94</v>
      </c>
      <c r="BJ77" s="11">
        <f t="shared" si="12"/>
        <v>240.94</v>
      </c>
      <c r="BK77" s="11">
        <f t="shared" si="12"/>
        <v>240.94</v>
      </c>
    </row>
    <row r="78" spans="1:63" hidden="1" x14ac:dyDescent="0.25">
      <c r="C78" s="11">
        <f t="shared" si="13"/>
        <v>20.59</v>
      </c>
      <c r="D78" s="11">
        <f t="shared" si="12"/>
        <v>21.5</v>
      </c>
      <c r="E78" s="11">
        <f t="shared" si="12"/>
        <v>22.58</v>
      </c>
      <c r="F78" s="11">
        <f t="shared" si="12"/>
        <v>23.39</v>
      </c>
      <c r="G78" s="11">
        <f t="shared" si="12"/>
        <v>24.15</v>
      </c>
      <c r="H78" s="11">
        <f t="shared" si="12"/>
        <v>25.17</v>
      </c>
      <c r="I78" s="11">
        <f t="shared" si="12"/>
        <v>25.4</v>
      </c>
      <c r="J78" s="11">
        <f t="shared" si="12"/>
        <v>26.37</v>
      </c>
      <c r="K78" s="11">
        <f t="shared" si="12"/>
        <v>25.62</v>
      </c>
      <c r="L78" s="11">
        <f t="shared" si="12"/>
        <v>25.32</v>
      </c>
      <c r="M78" s="11">
        <f t="shared" si="12"/>
        <v>20.16</v>
      </c>
      <c r="N78" s="11">
        <f t="shared" si="12"/>
        <v>20.65</v>
      </c>
      <c r="O78" s="11">
        <f t="shared" si="12"/>
        <v>24.03</v>
      </c>
      <c r="P78" s="11">
        <f t="shared" si="12"/>
        <v>25.96</v>
      </c>
      <c r="Q78" s="11">
        <f t="shared" si="12"/>
        <v>29.8</v>
      </c>
      <c r="R78" s="11">
        <f t="shared" si="12"/>
        <v>26.19</v>
      </c>
      <c r="S78" s="11">
        <f t="shared" si="12"/>
        <v>21.69</v>
      </c>
      <c r="T78" s="11">
        <f t="shared" si="12"/>
        <v>20.48</v>
      </c>
      <c r="U78" s="11">
        <f t="shared" si="12"/>
        <v>19.940000000000001</v>
      </c>
      <c r="V78" s="11">
        <f t="shared" si="12"/>
        <v>23.23</v>
      </c>
      <c r="W78" s="11">
        <f t="shared" si="12"/>
        <v>23.54</v>
      </c>
      <c r="X78" s="11">
        <f t="shared" si="12"/>
        <v>19.52</v>
      </c>
      <c r="Y78" s="11">
        <f t="shared" si="12"/>
        <v>21.54</v>
      </c>
      <c r="Z78" s="11">
        <f t="shared" si="12"/>
        <v>18.739999999999998</v>
      </c>
      <c r="AA78" s="11">
        <f t="shared" si="12"/>
        <v>17.32</v>
      </c>
      <c r="AB78" s="11">
        <f t="shared" si="12"/>
        <v>16.97</v>
      </c>
      <c r="AC78" s="11">
        <f t="shared" si="12"/>
        <v>17.899999999999999</v>
      </c>
      <c r="AD78" s="11">
        <f t="shared" si="12"/>
        <v>15.24</v>
      </c>
      <c r="AE78" s="11">
        <f t="shared" si="12"/>
        <v>15.16</v>
      </c>
      <c r="AF78" s="11">
        <f t="shared" si="12"/>
        <v>16.47</v>
      </c>
      <c r="AG78" s="11">
        <f t="shared" si="12"/>
        <v>17.2</v>
      </c>
      <c r="AH78" s="11">
        <f t="shared" si="12"/>
        <v>16.21</v>
      </c>
      <c r="AI78" s="11">
        <f t="shared" si="12"/>
        <v>16.36</v>
      </c>
      <c r="AJ78" s="11">
        <f t="shared" si="12"/>
        <v>16.559999999999999</v>
      </c>
      <c r="AK78" s="11">
        <f t="shared" si="12"/>
        <v>16.760000000000002</v>
      </c>
      <c r="AL78" s="11">
        <f t="shared" si="12"/>
        <v>16.96</v>
      </c>
      <c r="AM78" s="11">
        <f t="shared" si="12"/>
        <v>17.16</v>
      </c>
      <c r="AN78" s="11">
        <f t="shared" si="12"/>
        <v>17.37</v>
      </c>
      <c r="AO78" s="11">
        <f t="shared" si="12"/>
        <v>17.579999999999998</v>
      </c>
      <c r="AP78" s="11">
        <f t="shared" si="12"/>
        <v>17.79</v>
      </c>
      <c r="AQ78" s="11">
        <f t="shared" si="12"/>
        <v>18.010000000000002</v>
      </c>
      <c r="AR78" s="11">
        <f t="shared" si="12"/>
        <v>18.22</v>
      </c>
      <c r="AS78" s="11">
        <f t="shared" si="12"/>
        <v>18.440000000000001</v>
      </c>
      <c r="AT78" s="11">
        <f t="shared" si="12"/>
        <v>18.670000000000002</v>
      </c>
      <c r="AU78" s="11">
        <f t="shared" si="12"/>
        <v>18.89</v>
      </c>
      <c r="AV78" s="11">
        <f t="shared" si="12"/>
        <v>19.12</v>
      </c>
      <c r="AW78" s="11">
        <f t="shared" si="12"/>
        <v>19.350000000000001</v>
      </c>
      <c r="AX78" s="11">
        <f t="shared" si="12"/>
        <v>19.59</v>
      </c>
      <c r="AY78" s="11">
        <f t="shared" si="12"/>
        <v>19.82</v>
      </c>
      <c r="AZ78" s="11">
        <f t="shared" si="12"/>
        <v>20.059999999999999</v>
      </c>
      <c r="BA78" s="11">
        <f t="shared" si="12"/>
        <v>20.309999999999999</v>
      </c>
      <c r="BB78" s="11">
        <f t="shared" si="12"/>
        <v>20.55</v>
      </c>
      <c r="BC78" s="11">
        <f t="shared" si="12"/>
        <v>20.8</v>
      </c>
      <c r="BD78" s="11">
        <f t="shared" si="12"/>
        <v>21.06</v>
      </c>
      <c r="BE78" s="11">
        <f t="shared" si="12"/>
        <v>21.31</v>
      </c>
      <c r="BF78" s="11">
        <f t="shared" si="12"/>
        <v>21.57</v>
      </c>
      <c r="BG78" s="11">
        <f t="shared" si="12"/>
        <v>21.83</v>
      </c>
      <c r="BH78" s="11">
        <f t="shared" si="12"/>
        <v>22.1</v>
      </c>
      <c r="BI78" s="11">
        <f t="shared" si="12"/>
        <v>22.37</v>
      </c>
      <c r="BJ78" s="11">
        <f t="shared" si="12"/>
        <v>22.64</v>
      </c>
      <c r="BK78" s="11">
        <f t="shared" si="12"/>
        <v>22.92</v>
      </c>
    </row>
    <row r="79" spans="1:63" hidden="1" x14ac:dyDescent="0.25">
      <c r="C79" s="11">
        <f t="shared" si="13"/>
        <v>0</v>
      </c>
      <c r="D79" s="11">
        <f t="shared" si="12"/>
        <v>0</v>
      </c>
      <c r="E79" s="11">
        <f t="shared" si="12"/>
        <v>0.26</v>
      </c>
      <c r="F79" s="11">
        <f t="shared" si="12"/>
        <v>0.42</v>
      </c>
      <c r="G79" s="11">
        <f t="shared" si="12"/>
        <v>11.82</v>
      </c>
      <c r="H79" s="11">
        <f t="shared" si="12"/>
        <v>29.54</v>
      </c>
      <c r="I79" s="11">
        <f t="shared" si="12"/>
        <v>66.790000000000006</v>
      </c>
      <c r="J79" s="11">
        <f t="shared" si="12"/>
        <v>113.35</v>
      </c>
      <c r="K79" s="11">
        <f t="shared" si="12"/>
        <v>140.26</v>
      </c>
      <c r="L79" s="11">
        <f t="shared" si="12"/>
        <v>185.46</v>
      </c>
      <c r="M79" s="11">
        <f t="shared" si="12"/>
        <v>230.54</v>
      </c>
      <c r="N79" s="11">
        <f t="shared" si="12"/>
        <v>311.83999999999997</v>
      </c>
      <c r="O79" s="11">
        <f t="shared" si="12"/>
        <v>365.87</v>
      </c>
      <c r="P79" s="11">
        <f t="shared" si="12"/>
        <v>435.77</v>
      </c>
      <c r="Q79" s="11">
        <f t="shared" si="12"/>
        <v>531.85</v>
      </c>
      <c r="R79" s="11">
        <f t="shared" si="12"/>
        <v>648.79999999999995</v>
      </c>
      <c r="S79" s="11">
        <f t="shared" si="12"/>
        <v>736.88</v>
      </c>
      <c r="T79" s="11">
        <f t="shared" si="12"/>
        <v>822.16</v>
      </c>
      <c r="U79" s="11">
        <f t="shared" si="12"/>
        <v>910.1</v>
      </c>
      <c r="V79" s="11">
        <f t="shared" si="12"/>
        <v>982.94</v>
      </c>
      <c r="W79" s="11">
        <f t="shared" si="12"/>
        <v>1029.7</v>
      </c>
      <c r="X79" s="11">
        <f t="shared" si="12"/>
        <v>1096.48</v>
      </c>
      <c r="Y79" s="11">
        <f t="shared" si="12"/>
        <v>1131.97</v>
      </c>
      <c r="Z79" s="11">
        <f t="shared" si="12"/>
        <v>1144.23</v>
      </c>
      <c r="AA79" s="11">
        <f t="shared" si="12"/>
        <v>1197.55</v>
      </c>
      <c r="AB79" s="11">
        <f t="shared" si="12"/>
        <v>1222.23</v>
      </c>
      <c r="AC79" s="11">
        <f t="shared" si="12"/>
        <v>1238.6600000000001</v>
      </c>
      <c r="AD79" s="11">
        <f t="shared" si="12"/>
        <v>1263.75</v>
      </c>
      <c r="AE79" s="11">
        <f t="shared" si="12"/>
        <v>1296.97</v>
      </c>
      <c r="AF79" s="11">
        <f t="shared" si="12"/>
        <v>1315.07</v>
      </c>
      <c r="AG79" s="11">
        <f t="shared" si="12"/>
        <v>1361.91</v>
      </c>
      <c r="AH79" s="11">
        <f t="shared" ref="AH79:BK79" si="14">ROUND(AH50,2)</f>
        <v>1393.21</v>
      </c>
      <c r="AI79" s="11">
        <f t="shared" si="14"/>
        <v>1444.25</v>
      </c>
      <c r="AJ79" s="11">
        <f t="shared" si="14"/>
        <v>1321.57</v>
      </c>
      <c r="AK79" s="11">
        <f t="shared" si="14"/>
        <v>1317.08</v>
      </c>
      <c r="AL79" s="11">
        <f t="shared" si="14"/>
        <v>1296.6600000000001</v>
      </c>
      <c r="AM79" s="11">
        <f t="shared" si="14"/>
        <v>1273.49</v>
      </c>
      <c r="AN79" s="11">
        <f t="shared" si="14"/>
        <v>1260.67</v>
      </c>
      <c r="AO79" s="11">
        <f t="shared" si="14"/>
        <v>1229.3599999999999</v>
      </c>
      <c r="AP79" s="11">
        <f t="shared" si="14"/>
        <v>1217.57</v>
      </c>
      <c r="AQ79" s="11">
        <f t="shared" si="14"/>
        <v>1200.1500000000001</v>
      </c>
      <c r="AR79" s="11">
        <f t="shared" si="14"/>
        <v>1163.8800000000001</v>
      </c>
      <c r="AS79" s="11">
        <f t="shared" si="14"/>
        <v>1144.19</v>
      </c>
      <c r="AT79" s="11">
        <f t="shared" si="14"/>
        <v>1106.99</v>
      </c>
      <c r="AU79" s="11">
        <f t="shared" si="14"/>
        <v>1071.47</v>
      </c>
      <c r="AV79" s="11">
        <f t="shared" si="14"/>
        <v>1031.56</v>
      </c>
      <c r="AW79" s="11">
        <f t="shared" si="14"/>
        <v>1010.59</v>
      </c>
      <c r="AX79" s="11">
        <f t="shared" si="14"/>
        <v>991.95</v>
      </c>
      <c r="AY79" s="11">
        <f t="shared" si="14"/>
        <v>968.38</v>
      </c>
      <c r="AZ79" s="11">
        <f t="shared" si="14"/>
        <v>956.71</v>
      </c>
      <c r="BA79" s="11">
        <f t="shared" si="14"/>
        <v>923.56</v>
      </c>
      <c r="BB79" s="11">
        <f t="shared" si="14"/>
        <v>897.48</v>
      </c>
      <c r="BC79" s="11">
        <f t="shared" si="14"/>
        <v>871.25</v>
      </c>
      <c r="BD79" s="11">
        <f t="shared" si="14"/>
        <v>854.58</v>
      </c>
      <c r="BE79" s="11">
        <f t="shared" si="14"/>
        <v>831.47</v>
      </c>
      <c r="BF79" s="11">
        <f t="shared" si="14"/>
        <v>809.21</v>
      </c>
      <c r="BG79" s="11">
        <f t="shared" si="14"/>
        <v>782.06</v>
      </c>
      <c r="BH79" s="11">
        <f t="shared" si="14"/>
        <v>756.91</v>
      </c>
      <c r="BI79" s="11">
        <f t="shared" si="14"/>
        <v>732.55</v>
      </c>
      <c r="BJ79" s="11">
        <f t="shared" si="14"/>
        <v>711.89</v>
      </c>
      <c r="BK79" s="11">
        <f t="shared" si="14"/>
        <v>690.94</v>
      </c>
    </row>
    <row r="80" spans="1:63" hidden="1" x14ac:dyDescent="0.25">
      <c r="C80" s="11">
        <f t="shared" si="13"/>
        <v>818.01</v>
      </c>
      <c r="D80" s="11">
        <f t="shared" si="13"/>
        <v>812.47</v>
      </c>
      <c r="E80" s="11">
        <f t="shared" si="13"/>
        <v>415.35</v>
      </c>
      <c r="F80" s="11">
        <f t="shared" si="13"/>
        <v>188.99</v>
      </c>
      <c r="G80" s="11">
        <f t="shared" si="13"/>
        <v>167.42</v>
      </c>
      <c r="H80" s="11">
        <f t="shared" si="13"/>
        <v>138.6</v>
      </c>
      <c r="I80" s="11">
        <f t="shared" si="13"/>
        <v>227</v>
      </c>
      <c r="J80" s="11">
        <f t="shared" si="13"/>
        <v>195.36</v>
      </c>
      <c r="K80" s="11">
        <f t="shared" si="13"/>
        <v>110.58</v>
      </c>
      <c r="L80" s="11">
        <f t="shared" si="13"/>
        <v>85.48</v>
      </c>
      <c r="M80" s="11">
        <f t="shared" si="13"/>
        <v>84.53</v>
      </c>
      <c r="N80" s="11">
        <f t="shared" si="13"/>
        <v>63.5</v>
      </c>
      <c r="O80" s="11">
        <f t="shared" si="13"/>
        <v>77.02</v>
      </c>
      <c r="P80" s="11">
        <f t="shared" si="13"/>
        <v>115.77</v>
      </c>
      <c r="Q80" s="11">
        <f t="shared" si="13"/>
        <v>90.07</v>
      </c>
      <c r="R80" s="11">
        <f t="shared" si="13"/>
        <v>62.39</v>
      </c>
      <c r="S80" s="11">
        <f t="shared" ref="S80:BK80" si="15">ROUND(S51,2)</f>
        <v>97.09</v>
      </c>
      <c r="T80" s="11">
        <f t="shared" si="15"/>
        <v>43.68</v>
      </c>
      <c r="U80" s="11">
        <f t="shared" si="15"/>
        <v>41.21</v>
      </c>
      <c r="V80" s="11">
        <f t="shared" si="15"/>
        <v>48.61</v>
      </c>
      <c r="W80" s="11">
        <f t="shared" si="15"/>
        <v>42.77</v>
      </c>
      <c r="X80" s="11">
        <f t="shared" si="15"/>
        <v>31.61</v>
      </c>
      <c r="Y80" s="11">
        <f t="shared" si="15"/>
        <v>42.68</v>
      </c>
      <c r="Z80" s="11">
        <f t="shared" si="15"/>
        <v>43.28</v>
      </c>
      <c r="AA80" s="11">
        <f t="shared" si="15"/>
        <v>66.02</v>
      </c>
      <c r="AB80" s="11">
        <f t="shared" si="15"/>
        <v>52.68</v>
      </c>
      <c r="AC80" s="11">
        <f t="shared" si="15"/>
        <v>43.79</v>
      </c>
      <c r="AD80" s="11">
        <f t="shared" si="15"/>
        <v>54.37</v>
      </c>
      <c r="AE80" s="11">
        <f t="shared" si="15"/>
        <v>65.099999999999994</v>
      </c>
      <c r="AF80" s="11">
        <f t="shared" si="15"/>
        <v>80.150000000000006</v>
      </c>
      <c r="AG80" s="11">
        <f t="shared" si="15"/>
        <v>79.06</v>
      </c>
      <c r="AH80" s="11">
        <f t="shared" si="15"/>
        <v>45.58</v>
      </c>
      <c r="AI80" s="11">
        <f t="shared" si="15"/>
        <v>58.89</v>
      </c>
      <c r="AJ80" s="11">
        <f t="shared" si="15"/>
        <v>58.89</v>
      </c>
      <c r="AK80" s="11">
        <f t="shared" si="15"/>
        <v>58.89</v>
      </c>
      <c r="AL80" s="11">
        <f t="shared" si="15"/>
        <v>0.01</v>
      </c>
      <c r="AM80" s="11">
        <f t="shared" si="15"/>
        <v>0.01</v>
      </c>
      <c r="AN80" s="11">
        <f t="shared" si="15"/>
        <v>0.01</v>
      </c>
      <c r="AO80" s="11">
        <f t="shared" si="15"/>
        <v>0.01</v>
      </c>
      <c r="AP80" s="11">
        <f t="shared" si="15"/>
        <v>0.01</v>
      </c>
      <c r="AQ80" s="11">
        <f t="shared" si="15"/>
        <v>0.01</v>
      </c>
      <c r="AR80" s="11">
        <f t="shared" si="15"/>
        <v>0.01</v>
      </c>
      <c r="AS80" s="11">
        <f t="shared" si="15"/>
        <v>0.01</v>
      </c>
      <c r="AT80" s="11">
        <f t="shared" si="15"/>
        <v>0.01</v>
      </c>
      <c r="AU80" s="11">
        <f t="shared" si="15"/>
        <v>0.01</v>
      </c>
      <c r="AV80" s="11">
        <f t="shared" si="15"/>
        <v>0.01</v>
      </c>
      <c r="AW80" s="11">
        <f t="shared" si="15"/>
        <v>0.01</v>
      </c>
      <c r="AX80" s="11">
        <f t="shared" si="15"/>
        <v>0.01</v>
      </c>
      <c r="AY80" s="11">
        <f t="shared" si="15"/>
        <v>0.01</v>
      </c>
      <c r="AZ80" s="11">
        <f t="shared" si="15"/>
        <v>0.01</v>
      </c>
      <c r="BA80" s="11">
        <f t="shared" si="15"/>
        <v>0.01</v>
      </c>
      <c r="BB80" s="11">
        <f t="shared" si="15"/>
        <v>0.01</v>
      </c>
      <c r="BC80" s="11">
        <f t="shared" si="15"/>
        <v>0.01</v>
      </c>
      <c r="BD80" s="11">
        <f t="shared" si="15"/>
        <v>0.01</v>
      </c>
      <c r="BE80" s="11">
        <f t="shared" si="15"/>
        <v>0.01</v>
      </c>
      <c r="BF80" s="11">
        <f t="shared" si="15"/>
        <v>0.01</v>
      </c>
      <c r="BG80" s="11">
        <f t="shared" si="15"/>
        <v>0.01</v>
      </c>
      <c r="BH80" s="11">
        <f t="shared" si="15"/>
        <v>0.01</v>
      </c>
      <c r="BI80" s="11">
        <f t="shared" si="15"/>
        <v>0.01</v>
      </c>
      <c r="BJ80" s="11">
        <f t="shared" si="15"/>
        <v>0.01</v>
      </c>
      <c r="BK80" s="11">
        <f t="shared" si="15"/>
        <v>0.01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532DA-87C5-43D8-BD5B-33C30DCE84AA}">
  <sheetPr>
    <tabColor theme="9"/>
  </sheetPr>
  <dimension ref="A1:BK80"/>
  <sheetViews>
    <sheetView topLeftCell="A7" zoomScale="85" zoomScaleNormal="85" workbookViewId="0">
      <pane xSplit="2" topLeftCell="C1" activePane="topRight" state="frozen"/>
      <selection pane="topRight" activeCell="C11" sqref="C11:AH13"/>
    </sheetView>
  </sheetViews>
  <sheetFormatPr defaultColWidth="8.85546875" defaultRowHeight="15" x14ac:dyDescent="0.25"/>
  <cols>
    <col min="1" max="1" width="42.28515625" bestFit="1" customWidth="1"/>
    <col min="2" max="2" width="9" customWidth="1"/>
    <col min="3" max="30" width="10.140625" customWidth="1"/>
    <col min="31" max="32" width="9.5703125" customWidth="1"/>
    <col min="33" max="33" width="9.140625" customWidth="1"/>
    <col min="34" max="34" width="8.85546875" style="21"/>
    <col min="40" max="63" width="10.140625" customWidth="1"/>
  </cols>
  <sheetData>
    <row r="1" spans="1:63" ht="21" x14ac:dyDescent="0.35">
      <c r="A1" s="30" t="s">
        <v>0</v>
      </c>
      <c r="B1" s="23"/>
      <c r="C1" s="24"/>
      <c r="D1" s="24"/>
      <c r="E1" s="24"/>
      <c r="F1" s="24"/>
      <c r="G1" s="25"/>
      <c r="H1" s="25"/>
      <c r="I1" s="7"/>
      <c r="J1" s="7"/>
      <c r="K1" s="7"/>
      <c r="L1" s="7"/>
      <c r="M1" s="7"/>
      <c r="N1" s="7"/>
      <c r="O1" s="7"/>
      <c r="P1" s="7"/>
      <c r="Q1" s="7"/>
      <c r="R1" s="7"/>
      <c r="S1" s="7"/>
      <c r="T1" s="7"/>
      <c r="U1" s="7"/>
      <c r="V1" s="7"/>
      <c r="W1" s="7"/>
      <c r="X1" s="7"/>
      <c r="Y1" s="7"/>
      <c r="Z1" s="7"/>
      <c r="AA1" s="7"/>
      <c r="AB1" s="7"/>
      <c r="AC1" s="7"/>
      <c r="AD1" s="7"/>
      <c r="AE1" s="7"/>
      <c r="AF1" s="7"/>
    </row>
    <row r="2" spans="1:63" x14ac:dyDescent="0.25">
      <c r="A2" s="9" t="s">
        <v>1</v>
      </c>
      <c r="B2" s="7"/>
      <c r="C2" s="7"/>
      <c r="D2" s="7"/>
      <c r="E2" s="7"/>
      <c r="F2" s="10"/>
      <c r="G2" s="7"/>
      <c r="H2" s="7"/>
      <c r="I2" s="7"/>
      <c r="J2" s="7"/>
      <c r="K2" s="7"/>
      <c r="L2" s="7"/>
      <c r="M2" s="7"/>
      <c r="N2" s="7"/>
      <c r="O2" s="7"/>
      <c r="P2" s="7"/>
      <c r="Q2" s="7"/>
      <c r="R2" s="7"/>
      <c r="S2" s="7"/>
      <c r="T2" s="7"/>
      <c r="U2" s="7"/>
      <c r="V2" s="7"/>
      <c r="W2" s="7"/>
      <c r="X2" s="7"/>
      <c r="Y2" s="7"/>
      <c r="Z2" s="7"/>
      <c r="AA2" s="7"/>
      <c r="AB2" s="7"/>
      <c r="AC2" s="7"/>
      <c r="AD2" s="7"/>
      <c r="AE2" s="7"/>
      <c r="AF2" s="7"/>
    </row>
    <row r="3" spans="1:63" ht="18" x14ac:dyDescent="0.35">
      <c r="A3" t="s">
        <v>2</v>
      </c>
      <c r="B3" s="7"/>
      <c r="C3" s="7"/>
      <c r="D3" s="7"/>
      <c r="E3" s="7"/>
      <c r="F3" s="10"/>
      <c r="G3" s="7"/>
      <c r="H3" s="7"/>
      <c r="I3" s="7"/>
      <c r="J3" s="7"/>
      <c r="K3" s="7"/>
      <c r="L3" s="7"/>
      <c r="M3" s="7"/>
      <c r="N3" s="7"/>
      <c r="O3" s="7"/>
      <c r="P3" s="7"/>
      <c r="Q3" s="7"/>
      <c r="R3" s="7"/>
      <c r="S3" s="7"/>
      <c r="T3" s="7"/>
      <c r="U3" s="7"/>
      <c r="V3" s="7"/>
      <c r="W3" s="7"/>
      <c r="X3" s="7"/>
      <c r="Y3" s="7"/>
      <c r="Z3" s="7"/>
      <c r="AA3" s="7"/>
      <c r="AB3" s="7"/>
      <c r="AC3" s="7"/>
      <c r="AD3" s="7"/>
      <c r="AE3" s="7"/>
      <c r="AF3" s="7"/>
    </row>
    <row r="4" spans="1:63" ht="18" x14ac:dyDescent="0.35">
      <c r="A4" t="s">
        <v>3</v>
      </c>
      <c r="B4" s="7"/>
      <c r="C4" s="8"/>
      <c r="D4" s="7"/>
      <c r="E4" s="7"/>
      <c r="F4" s="10"/>
      <c r="G4" s="7"/>
      <c r="H4" s="7"/>
      <c r="I4" s="7"/>
      <c r="J4" s="7"/>
      <c r="K4" s="7"/>
      <c r="L4" s="7"/>
      <c r="M4" s="7"/>
      <c r="N4" s="7"/>
      <c r="O4" s="7"/>
      <c r="P4" s="7"/>
      <c r="Q4" s="7"/>
      <c r="R4" s="7"/>
      <c r="S4" s="7"/>
      <c r="T4" s="7"/>
      <c r="U4" s="7"/>
      <c r="V4" s="7"/>
      <c r="W4" s="7"/>
      <c r="X4" s="7"/>
      <c r="Y4" s="7"/>
      <c r="Z4" s="7"/>
      <c r="AA4" s="7"/>
      <c r="AB4" s="7"/>
      <c r="AC4" s="7"/>
      <c r="AD4" s="7"/>
      <c r="AE4" s="7"/>
      <c r="AF4" s="7"/>
    </row>
    <row r="5" spans="1:63" x14ac:dyDescent="0.25">
      <c r="A5" t="s">
        <v>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63" x14ac:dyDescent="0.25">
      <c r="A6" t="s">
        <v>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63" ht="18" x14ac:dyDescent="0.35">
      <c r="A7" t="s">
        <v>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14"/>
      <c r="AH7" s="29" t="s">
        <v>10</v>
      </c>
      <c r="AI7" s="14" t="s">
        <v>11</v>
      </c>
    </row>
    <row r="8" spans="1:63" x14ac:dyDescent="0.25">
      <c r="A8" t="s">
        <v>19</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63" s="27" customFormat="1" x14ac:dyDescent="0.25">
      <c r="A9" s="27" t="s">
        <v>20</v>
      </c>
      <c r="B9" s="27" t="s">
        <v>21</v>
      </c>
      <c r="C9" s="13">
        <v>1990</v>
      </c>
      <c r="D9" s="13">
        <v>1991</v>
      </c>
      <c r="E9" s="13">
        <v>1992</v>
      </c>
      <c r="F9" s="13">
        <v>1993</v>
      </c>
      <c r="G9" s="13">
        <v>1994</v>
      </c>
      <c r="H9" s="13">
        <v>1995</v>
      </c>
      <c r="I9" s="13">
        <v>1996</v>
      </c>
      <c r="J9" s="13">
        <v>1997</v>
      </c>
      <c r="K9" s="13">
        <v>1998</v>
      </c>
      <c r="L9" s="13">
        <v>1999</v>
      </c>
      <c r="M9" s="13">
        <v>2000</v>
      </c>
      <c r="N9" s="13">
        <v>2001</v>
      </c>
      <c r="O9" s="13">
        <v>2002</v>
      </c>
      <c r="P9" s="13">
        <v>2003</v>
      </c>
      <c r="Q9" s="13">
        <v>2004</v>
      </c>
      <c r="R9" s="13">
        <v>2005</v>
      </c>
      <c r="S9" s="13">
        <v>2006</v>
      </c>
      <c r="T9" s="13">
        <v>2007</v>
      </c>
      <c r="U9" s="13">
        <v>2008</v>
      </c>
      <c r="V9" s="13">
        <v>2009</v>
      </c>
      <c r="W9" s="13">
        <v>2010</v>
      </c>
      <c r="X9" s="13">
        <v>2011</v>
      </c>
      <c r="Y9" s="13">
        <v>2012</v>
      </c>
      <c r="Z9" s="13">
        <v>2013</v>
      </c>
      <c r="AA9" s="13">
        <v>2014</v>
      </c>
      <c r="AB9" s="13">
        <v>2015</v>
      </c>
      <c r="AC9" s="13">
        <v>2016</v>
      </c>
      <c r="AD9" s="13">
        <v>2017</v>
      </c>
      <c r="AE9" s="13">
        <v>2018</v>
      </c>
      <c r="AF9" s="13">
        <v>2019</v>
      </c>
      <c r="AG9" s="13">
        <v>2020</v>
      </c>
      <c r="AH9" s="26">
        <v>2021</v>
      </c>
      <c r="AI9" s="13">
        <v>2022</v>
      </c>
      <c r="AJ9" s="13">
        <v>2023</v>
      </c>
      <c r="AK9" s="13">
        <v>2024</v>
      </c>
      <c r="AL9" s="13">
        <v>2025</v>
      </c>
      <c r="AM9" s="13">
        <v>2026</v>
      </c>
      <c r="AN9" s="13">
        <v>2027</v>
      </c>
      <c r="AO9" s="13">
        <v>2028</v>
      </c>
      <c r="AP9" s="13">
        <v>2029</v>
      </c>
      <c r="AQ9" s="13">
        <v>2030</v>
      </c>
      <c r="AR9" s="13">
        <v>2031</v>
      </c>
      <c r="AS9" s="13">
        <v>2032</v>
      </c>
      <c r="AT9" s="13">
        <v>2033</v>
      </c>
      <c r="AU9" s="13">
        <v>2034</v>
      </c>
      <c r="AV9" s="13">
        <v>2035</v>
      </c>
      <c r="AW9" s="13">
        <v>2036</v>
      </c>
      <c r="AX9" s="13">
        <v>2037</v>
      </c>
      <c r="AY9" s="13">
        <v>2038</v>
      </c>
      <c r="AZ9" s="13">
        <v>2039</v>
      </c>
      <c r="BA9" s="13">
        <v>2040</v>
      </c>
      <c r="BB9" s="13">
        <v>2041</v>
      </c>
      <c r="BC9" s="13">
        <v>2042</v>
      </c>
      <c r="BD9" s="13">
        <v>2043</v>
      </c>
      <c r="BE9" s="13">
        <v>2044</v>
      </c>
      <c r="BF9" s="13">
        <v>2045</v>
      </c>
      <c r="BG9" s="13">
        <v>2046</v>
      </c>
      <c r="BH9" s="13">
        <v>2047</v>
      </c>
      <c r="BI9" s="13">
        <v>2048</v>
      </c>
      <c r="BJ9" s="13">
        <v>2049</v>
      </c>
      <c r="BK9" s="13">
        <v>2050</v>
      </c>
    </row>
    <row r="10" spans="1:63" x14ac:dyDescent="0.25">
      <c r="A10" s="2" t="s">
        <v>22</v>
      </c>
      <c r="B10" s="3" t="s">
        <v>23</v>
      </c>
      <c r="C10" s="52">
        <f>SUM(C11:C13)</f>
        <v>15873.367546661471</v>
      </c>
      <c r="D10" s="52">
        <f t="shared" ref="D10:BK10" si="0">SUM(D11:D13)</f>
        <v>16355.001582278572</v>
      </c>
      <c r="E10" s="52">
        <f t="shared" si="0"/>
        <v>17829.795358384334</v>
      </c>
      <c r="F10" s="52">
        <f t="shared" si="0"/>
        <v>16905.809329581029</v>
      </c>
      <c r="G10" s="52">
        <f t="shared" si="0"/>
        <v>16562.173666663719</v>
      </c>
      <c r="H10" s="52">
        <f t="shared" si="0"/>
        <v>15656.797229788546</v>
      </c>
      <c r="I10" s="52">
        <f t="shared" si="0"/>
        <v>17130.130306138926</v>
      </c>
      <c r="J10" s="52">
        <f t="shared" si="0"/>
        <v>18915.47367558199</v>
      </c>
      <c r="K10" s="52">
        <f t="shared" si="0"/>
        <v>17127.636448373043</v>
      </c>
      <c r="L10" s="52">
        <f t="shared" si="0"/>
        <v>18179.855402325225</v>
      </c>
      <c r="M10" s="52">
        <f t="shared" si="0"/>
        <v>18337.294393290107</v>
      </c>
      <c r="N10" s="52">
        <f t="shared" si="0"/>
        <v>20286.547688869716</v>
      </c>
      <c r="O10" s="52">
        <f t="shared" si="0"/>
        <v>19765.295355846196</v>
      </c>
      <c r="P10" s="52">
        <f t="shared" si="0"/>
        <v>20674.269058898069</v>
      </c>
      <c r="Q10" s="52">
        <f t="shared" si="0"/>
        <v>20034.121131457669</v>
      </c>
      <c r="R10" s="52">
        <f t="shared" si="0"/>
        <v>21576.339775325047</v>
      </c>
      <c r="S10" s="52">
        <f t="shared" si="0"/>
        <v>21885.29680448482</v>
      </c>
      <c r="T10" s="52">
        <f t="shared" si="0"/>
        <v>20330.126431715616</v>
      </c>
      <c r="U10" s="52">
        <f t="shared" si="0"/>
        <v>21433.423866052217</v>
      </c>
      <c r="V10" s="52">
        <f t="shared" si="0"/>
        <v>18985.875438594299</v>
      </c>
      <c r="W10" s="52">
        <f t="shared" si="0"/>
        <v>18928.924266557297</v>
      </c>
      <c r="X10" s="52">
        <f t="shared" si="0"/>
        <v>18255.291429727255</v>
      </c>
      <c r="Y10" s="52">
        <f t="shared" si="0"/>
        <v>19916.490042832826</v>
      </c>
      <c r="Z10" s="52">
        <f t="shared" si="0"/>
        <v>18951.910557350526</v>
      </c>
      <c r="AA10" s="52">
        <f t="shared" si="0"/>
        <v>18748.56110833033</v>
      </c>
      <c r="AB10" s="52">
        <f t="shared" si="0"/>
        <v>18509.517432610377</v>
      </c>
      <c r="AC10" s="52">
        <f t="shared" si="0"/>
        <v>17008.690340656041</v>
      </c>
      <c r="AD10" s="52">
        <f t="shared" si="0"/>
        <v>17531.204447830092</v>
      </c>
      <c r="AE10" s="52">
        <f t="shared" si="0"/>
        <v>17298.261849438262</v>
      </c>
      <c r="AF10" s="52">
        <f t="shared" si="0"/>
        <v>18893.390874944111</v>
      </c>
      <c r="AG10" s="52">
        <f t="shared" si="0"/>
        <v>17962.941119286777</v>
      </c>
      <c r="AH10" s="53">
        <f t="shared" si="0"/>
        <v>17400.356512912163</v>
      </c>
      <c r="AI10" s="52">
        <f t="shared" si="0"/>
        <v>14734.22</v>
      </c>
      <c r="AJ10" s="52">
        <f t="shared" si="0"/>
        <v>15757.279999999999</v>
      </c>
      <c r="AK10" s="52">
        <f t="shared" si="0"/>
        <v>14948.65</v>
      </c>
      <c r="AL10" s="52">
        <f t="shared" si="0"/>
        <v>12120.73</v>
      </c>
      <c r="AM10" s="52">
        <f t="shared" si="0"/>
        <v>11330.57</v>
      </c>
      <c r="AN10" s="52">
        <f t="shared" si="0"/>
        <v>10504.91</v>
      </c>
      <c r="AO10" s="52">
        <f t="shared" si="0"/>
        <v>10040.31</v>
      </c>
      <c r="AP10" s="52">
        <f t="shared" si="0"/>
        <v>9550.2900000000009</v>
      </c>
      <c r="AQ10" s="52">
        <f t="shared" si="0"/>
        <v>9253.17</v>
      </c>
      <c r="AR10" s="52">
        <f t="shared" si="0"/>
        <v>9141.02</v>
      </c>
      <c r="AS10" s="52">
        <f t="shared" si="0"/>
        <v>8932.84</v>
      </c>
      <c r="AT10" s="52">
        <f t="shared" si="0"/>
        <v>8894.6</v>
      </c>
      <c r="AU10" s="52">
        <f t="shared" si="0"/>
        <v>8600.7199999999993</v>
      </c>
      <c r="AV10" s="52">
        <f t="shared" si="0"/>
        <v>8459.1999999999989</v>
      </c>
      <c r="AW10" s="52">
        <f t="shared" si="0"/>
        <v>8525.09</v>
      </c>
      <c r="AX10" s="52">
        <f t="shared" si="0"/>
        <v>8446.4599999999991</v>
      </c>
      <c r="AY10" s="52">
        <f t="shared" si="0"/>
        <v>7523.38</v>
      </c>
      <c r="AZ10" s="52">
        <f t="shared" si="0"/>
        <v>7379.41</v>
      </c>
      <c r="BA10" s="52">
        <f t="shared" si="0"/>
        <v>7319.96</v>
      </c>
      <c r="BB10" s="52">
        <f t="shared" si="0"/>
        <v>6627.5199999999995</v>
      </c>
      <c r="BC10" s="52">
        <f t="shared" si="0"/>
        <v>6565.12</v>
      </c>
      <c r="BD10" s="52">
        <f t="shared" si="0"/>
        <v>6551.4400000000005</v>
      </c>
      <c r="BE10" s="52">
        <f t="shared" si="0"/>
        <v>6583.65</v>
      </c>
      <c r="BF10" s="52">
        <f t="shared" si="0"/>
        <v>6642.57</v>
      </c>
      <c r="BG10" s="52">
        <f t="shared" si="0"/>
        <v>6745.18</v>
      </c>
      <c r="BH10" s="52">
        <f t="shared" si="0"/>
        <v>6728.11</v>
      </c>
      <c r="BI10" s="52">
        <f t="shared" si="0"/>
        <v>6584.59</v>
      </c>
      <c r="BJ10" s="52">
        <f t="shared" si="0"/>
        <v>6472.0300000000007</v>
      </c>
      <c r="BK10" s="52">
        <f t="shared" si="0"/>
        <v>6374.61</v>
      </c>
    </row>
    <row r="11" spans="1:63" ht="18" x14ac:dyDescent="0.35">
      <c r="A11" s="2" t="s">
        <v>22</v>
      </c>
      <c r="B11" s="4" t="s">
        <v>24</v>
      </c>
      <c r="C11" s="54">
        <v>14550.210221625279</v>
      </c>
      <c r="D11" s="54">
        <v>15076.681277586293</v>
      </c>
      <c r="E11" s="54">
        <v>16584.897398532667</v>
      </c>
      <c r="F11" s="54">
        <v>15590.071621057863</v>
      </c>
      <c r="G11" s="54">
        <v>15161.137849807408</v>
      </c>
      <c r="H11" s="54">
        <v>14439.530032890671</v>
      </c>
      <c r="I11" s="54">
        <v>15642.785662645801</v>
      </c>
      <c r="J11" s="54">
        <v>17453.318865293513</v>
      </c>
      <c r="K11" s="54">
        <v>15683.527193488095</v>
      </c>
      <c r="L11" s="54">
        <v>16750.948548386732</v>
      </c>
      <c r="M11" s="54">
        <v>16970.179715838462</v>
      </c>
      <c r="N11" s="54">
        <v>18876.045864576343</v>
      </c>
      <c r="O11" s="54">
        <v>18464.156034788786</v>
      </c>
      <c r="P11" s="54">
        <v>19507.734161030545</v>
      </c>
      <c r="Q11" s="54">
        <v>18828.577893380912</v>
      </c>
      <c r="R11" s="54">
        <v>20210.863380178263</v>
      </c>
      <c r="S11" s="54">
        <v>20153.309961070197</v>
      </c>
      <c r="T11" s="54">
        <v>18866.539419343208</v>
      </c>
      <c r="U11" s="54">
        <v>20220.55122499257</v>
      </c>
      <c r="V11" s="54">
        <v>17634.493016290118</v>
      </c>
      <c r="W11" s="54">
        <v>17273.5170943593</v>
      </c>
      <c r="X11" s="54">
        <v>16705.952806387384</v>
      </c>
      <c r="Y11" s="54">
        <v>18703.933788192589</v>
      </c>
      <c r="Z11" s="54">
        <v>17951.007909293305</v>
      </c>
      <c r="AA11" s="54">
        <v>17774.472462584163</v>
      </c>
      <c r="AB11" s="54">
        <v>17506.957443237912</v>
      </c>
      <c r="AC11" s="54">
        <v>16099.053354101463</v>
      </c>
      <c r="AD11" s="54">
        <v>16750.781306023549</v>
      </c>
      <c r="AE11" s="54">
        <v>16521.998873718076</v>
      </c>
      <c r="AF11" s="54">
        <v>18162.508555212775</v>
      </c>
      <c r="AG11" s="54">
        <v>17251.243301439274</v>
      </c>
      <c r="AH11" s="55">
        <v>16690.096373416294</v>
      </c>
      <c r="AI11" s="56">
        <v>14058.96</v>
      </c>
      <c r="AJ11" s="54">
        <v>15043.58</v>
      </c>
      <c r="AK11" s="54">
        <v>14253.91</v>
      </c>
      <c r="AL11" s="54">
        <v>11465.41</v>
      </c>
      <c r="AM11" s="54">
        <v>10710.82</v>
      </c>
      <c r="AN11" s="54">
        <v>9923.15</v>
      </c>
      <c r="AO11" s="54">
        <v>9471.2099999999991</v>
      </c>
      <c r="AP11" s="54">
        <v>8989.83</v>
      </c>
      <c r="AQ11" s="54">
        <v>8697.49</v>
      </c>
      <c r="AR11" s="54">
        <v>8579.6</v>
      </c>
      <c r="AS11" s="54">
        <v>8372.51</v>
      </c>
      <c r="AT11" s="54">
        <v>8324.9599999999991</v>
      </c>
      <c r="AU11" s="54">
        <v>8031.3</v>
      </c>
      <c r="AV11" s="54">
        <v>7887.42</v>
      </c>
      <c r="AW11" s="54">
        <v>7938</v>
      </c>
      <c r="AX11" s="54">
        <v>7854.59</v>
      </c>
      <c r="AY11" s="54">
        <v>6935.01</v>
      </c>
      <c r="AZ11" s="54">
        <v>6786.44</v>
      </c>
      <c r="BA11" s="54">
        <v>6718.49</v>
      </c>
      <c r="BB11" s="54">
        <v>6035.5</v>
      </c>
      <c r="BC11" s="54">
        <v>5971.21</v>
      </c>
      <c r="BD11" s="54">
        <v>5952.54</v>
      </c>
      <c r="BE11" s="54">
        <v>5973.12</v>
      </c>
      <c r="BF11" s="54">
        <v>6012.4</v>
      </c>
      <c r="BG11" s="54">
        <v>6097.38</v>
      </c>
      <c r="BH11" s="54">
        <v>6073.79</v>
      </c>
      <c r="BI11" s="54">
        <v>5932.97</v>
      </c>
      <c r="BJ11" s="54">
        <v>5824.31</v>
      </c>
      <c r="BK11" s="54">
        <v>5729.74</v>
      </c>
    </row>
    <row r="12" spans="1:63" ht="18" x14ac:dyDescent="0.35">
      <c r="A12" s="2" t="s">
        <v>22</v>
      </c>
      <c r="B12" s="4" t="s">
        <v>25</v>
      </c>
      <c r="C12" s="54">
        <v>1226.0015547292296</v>
      </c>
      <c r="D12" s="54">
        <v>1184.2638120132531</v>
      </c>
      <c r="E12" s="54">
        <v>1143.4925105685068</v>
      </c>
      <c r="F12" s="54">
        <v>1215.5315810806185</v>
      </c>
      <c r="G12" s="54">
        <v>1293.9242804533988</v>
      </c>
      <c r="H12" s="54">
        <v>1111.3061371912975</v>
      </c>
      <c r="I12" s="54">
        <v>1384.3079711391588</v>
      </c>
      <c r="J12" s="54">
        <v>1358.2905762456232</v>
      </c>
      <c r="K12" s="54">
        <v>1344.0862967033356</v>
      </c>
      <c r="L12" s="54">
        <v>1322.7661560790057</v>
      </c>
      <c r="M12" s="54">
        <v>1259.7092374856866</v>
      </c>
      <c r="N12" s="54">
        <v>1298.2672056203814</v>
      </c>
      <c r="O12" s="54">
        <v>1184.1096038143455</v>
      </c>
      <c r="P12" s="54">
        <v>1040.2769595228781</v>
      </c>
      <c r="Q12" s="54">
        <v>1074.5661847643835</v>
      </c>
      <c r="R12" s="54">
        <v>1228.7663946628559</v>
      </c>
      <c r="S12" s="54">
        <v>1596.1637643342685</v>
      </c>
      <c r="T12" s="54">
        <v>1336.1393923531061</v>
      </c>
      <c r="U12" s="54">
        <v>1083.2232274350833</v>
      </c>
      <c r="V12" s="54">
        <v>1234.1591277183345</v>
      </c>
      <c r="W12" s="54">
        <v>1542.1030198205206</v>
      </c>
      <c r="X12" s="54">
        <v>1433.2977173976719</v>
      </c>
      <c r="Y12" s="54">
        <v>1088.5576080925296</v>
      </c>
      <c r="Z12" s="54">
        <v>877.71454858808352</v>
      </c>
      <c r="AA12" s="54">
        <v>856.22801467432589</v>
      </c>
      <c r="AB12" s="54">
        <v>884.36224949575478</v>
      </c>
      <c r="AC12" s="54">
        <v>792.43179252789787</v>
      </c>
      <c r="AD12" s="54">
        <v>664.71203798512795</v>
      </c>
      <c r="AE12" s="54">
        <v>658.12094487300089</v>
      </c>
      <c r="AF12" s="54">
        <v>603.9593997870146</v>
      </c>
      <c r="AG12" s="54">
        <v>589.5642850605002</v>
      </c>
      <c r="AH12" s="55">
        <v>581.44756299900382</v>
      </c>
      <c r="AI12" s="56">
        <v>568.95000000000005</v>
      </c>
      <c r="AJ12" s="54">
        <v>604.89</v>
      </c>
      <c r="AK12" s="54">
        <v>590.69000000000005</v>
      </c>
      <c r="AL12" s="54">
        <v>559.41</v>
      </c>
      <c r="AM12" s="54">
        <v>528.07000000000005</v>
      </c>
      <c r="AN12" s="54">
        <v>495.32</v>
      </c>
      <c r="AO12" s="54">
        <v>484.42</v>
      </c>
      <c r="AP12" s="54">
        <v>476.95</v>
      </c>
      <c r="AQ12" s="54">
        <v>472.5</v>
      </c>
      <c r="AR12" s="54">
        <v>477.23</v>
      </c>
      <c r="AS12" s="54">
        <v>476.35</v>
      </c>
      <c r="AT12" s="54">
        <v>484.44</v>
      </c>
      <c r="AU12" s="54">
        <v>484.45</v>
      </c>
      <c r="AV12" s="54">
        <v>486.48</v>
      </c>
      <c r="AW12" s="54">
        <v>499.5</v>
      </c>
      <c r="AX12" s="54">
        <v>503.72</v>
      </c>
      <c r="AY12" s="54">
        <v>502.33</v>
      </c>
      <c r="AZ12" s="54">
        <v>506.91</v>
      </c>
      <c r="BA12" s="54">
        <v>514.97</v>
      </c>
      <c r="BB12" s="54">
        <v>507.33</v>
      </c>
      <c r="BC12" s="54">
        <v>509.69</v>
      </c>
      <c r="BD12" s="54">
        <v>514.54999999999995</v>
      </c>
      <c r="BE12" s="54">
        <v>524.84</v>
      </c>
      <c r="BF12" s="54">
        <v>542.07000000000005</v>
      </c>
      <c r="BG12" s="54">
        <v>557.63</v>
      </c>
      <c r="BH12" s="54">
        <v>563.61</v>
      </c>
      <c r="BI12" s="54">
        <v>561.58000000000004</v>
      </c>
      <c r="BJ12" s="54">
        <v>558.29999999999995</v>
      </c>
      <c r="BK12" s="54">
        <v>556.05999999999995</v>
      </c>
    </row>
    <row r="13" spans="1:63" ht="18" x14ac:dyDescent="0.35">
      <c r="A13" s="2" t="s">
        <v>22</v>
      </c>
      <c r="B13" s="4" t="s">
        <v>26</v>
      </c>
      <c r="C13" s="54">
        <v>97.15577030696241</v>
      </c>
      <c r="D13" s="54">
        <v>94.056492679026434</v>
      </c>
      <c r="E13" s="54">
        <v>101.40544928315958</v>
      </c>
      <c r="F13" s="54">
        <v>100.20612744254821</v>
      </c>
      <c r="G13" s="54">
        <v>107.11153640291448</v>
      </c>
      <c r="H13" s="54">
        <v>105.9610597065778</v>
      </c>
      <c r="I13" s="54">
        <v>103.036672353966</v>
      </c>
      <c r="J13" s="54">
        <v>103.86423404285119</v>
      </c>
      <c r="K13" s="54">
        <v>100.02295818161193</v>
      </c>
      <c r="L13" s="54">
        <v>106.14069785948732</v>
      </c>
      <c r="M13" s="54">
        <v>107.40543996595775</v>
      </c>
      <c r="N13" s="54">
        <v>112.23461867299173</v>
      </c>
      <c r="O13" s="54">
        <v>117.02971724306443</v>
      </c>
      <c r="P13" s="54">
        <v>126.25793834464474</v>
      </c>
      <c r="Q13" s="54">
        <v>130.97705331237424</v>
      </c>
      <c r="R13" s="54">
        <v>136.71000048392702</v>
      </c>
      <c r="S13" s="54">
        <v>135.82307908035415</v>
      </c>
      <c r="T13" s="54">
        <v>127.44762001930272</v>
      </c>
      <c r="U13" s="54">
        <v>129.64941362456307</v>
      </c>
      <c r="V13" s="54">
        <v>117.2232945858438</v>
      </c>
      <c r="W13" s="54">
        <v>113.3041523774769</v>
      </c>
      <c r="X13" s="54">
        <v>116.04090594219693</v>
      </c>
      <c r="Y13" s="54">
        <v>123.99864654770343</v>
      </c>
      <c r="Z13" s="54">
        <v>123.18809946913848</v>
      </c>
      <c r="AA13" s="54">
        <v>117.86063107184214</v>
      </c>
      <c r="AB13" s="54">
        <v>118.19773987670882</v>
      </c>
      <c r="AC13" s="54">
        <v>117.20519402667857</v>
      </c>
      <c r="AD13" s="54">
        <v>115.71110382141433</v>
      </c>
      <c r="AE13" s="54">
        <v>118.14203084718501</v>
      </c>
      <c r="AF13" s="54">
        <v>126.92291994432092</v>
      </c>
      <c r="AG13" s="54">
        <v>122.13353278700262</v>
      </c>
      <c r="AH13" s="55">
        <v>128.81257649686432</v>
      </c>
      <c r="AI13" s="56">
        <v>106.31</v>
      </c>
      <c r="AJ13" s="54">
        <v>108.81</v>
      </c>
      <c r="AK13" s="54">
        <v>104.05</v>
      </c>
      <c r="AL13" s="54">
        <v>95.91</v>
      </c>
      <c r="AM13" s="54">
        <v>91.68</v>
      </c>
      <c r="AN13" s="54">
        <v>86.44</v>
      </c>
      <c r="AO13" s="54">
        <v>84.68</v>
      </c>
      <c r="AP13" s="54">
        <v>83.51</v>
      </c>
      <c r="AQ13" s="54">
        <v>83.18</v>
      </c>
      <c r="AR13" s="54">
        <v>84.19</v>
      </c>
      <c r="AS13" s="54">
        <v>83.98</v>
      </c>
      <c r="AT13" s="54">
        <v>85.2</v>
      </c>
      <c r="AU13" s="54">
        <v>84.97</v>
      </c>
      <c r="AV13" s="54">
        <v>85.3</v>
      </c>
      <c r="AW13" s="54">
        <v>87.59</v>
      </c>
      <c r="AX13" s="54">
        <v>88.15</v>
      </c>
      <c r="AY13" s="54">
        <v>86.04</v>
      </c>
      <c r="AZ13" s="54">
        <v>86.06</v>
      </c>
      <c r="BA13" s="54">
        <v>86.5</v>
      </c>
      <c r="BB13" s="54">
        <v>84.69</v>
      </c>
      <c r="BC13" s="54">
        <v>84.22</v>
      </c>
      <c r="BD13" s="54">
        <v>84.35</v>
      </c>
      <c r="BE13" s="54">
        <v>85.69</v>
      </c>
      <c r="BF13" s="54">
        <v>88.1</v>
      </c>
      <c r="BG13" s="54">
        <v>90.17</v>
      </c>
      <c r="BH13" s="54">
        <v>90.71</v>
      </c>
      <c r="BI13" s="54">
        <v>90.04</v>
      </c>
      <c r="BJ13" s="54">
        <v>89.42</v>
      </c>
      <c r="BK13" s="54">
        <v>88.81</v>
      </c>
    </row>
    <row r="14" spans="1:63" x14ac:dyDescent="0.25">
      <c r="B14" s="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20"/>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row>
    <row r="15" spans="1:63" x14ac:dyDescent="0.25">
      <c r="B15" s="5"/>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1"/>
      <c r="AH15" s="58"/>
      <c r="AI15" s="1"/>
      <c r="AJ15" s="57"/>
      <c r="AK15" s="1"/>
      <c r="AL15" s="57"/>
      <c r="AM15" s="1"/>
      <c r="AN15" s="57"/>
      <c r="AO15" s="1"/>
      <c r="AP15" s="57"/>
      <c r="AQ15" s="1"/>
      <c r="AR15" s="57"/>
      <c r="AS15" s="1"/>
      <c r="AT15" s="57"/>
      <c r="AU15" s="1"/>
      <c r="AV15" s="57"/>
      <c r="AW15" s="1"/>
      <c r="AX15" s="57"/>
      <c r="AY15" s="1"/>
      <c r="AZ15" s="57"/>
      <c r="BA15" s="1"/>
      <c r="BB15" s="57"/>
      <c r="BC15" s="1"/>
      <c r="BD15" s="57"/>
      <c r="BE15" s="1"/>
      <c r="BF15" s="57"/>
      <c r="BG15" s="1"/>
      <c r="BH15" s="57"/>
      <c r="BI15" s="1"/>
      <c r="BJ15" s="57"/>
      <c r="BK15" s="1"/>
    </row>
    <row r="16" spans="1:63" s="27" customFormat="1" x14ac:dyDescent="0.25">
      <c r="A16" s="27" t="s">
        <v>20</v>
      </c>
      <c r="B16" s="27" t="s">
        <v>21</v>
      </c>
      <c r="C16" s="13">
        <v>1990</v>
      </c>
      <c r="D16" s="13">
        <v>1991</v>
      </c>
      <c r="E16" s="13">
        <v>1992</v>
      </c>
      <c r="F16" s="13">
        <v>1993</v>
      </c>
      <c r="G16" s="13">
        <v>1994</v>
      </c>
      <c r="H16" s="13">
        <v>1995</v>
      </c>
      <c r="I16" s="13">
        <v>1996</v>
      </c>
      <c r="J16" s="13">
        <v>1997</v>
      </c>
      <c r="K16" s="13">
        <v>1998</v>
      </c>
      <c r="L16" s="13">
        <v>1999</v>
      </c>
      <c r="M16" s="13">
        <v>2000</v>
      </c>
      <c r="N16" s="13">
        <v>2001</v>
      </c>
      <c r="O16" s="13">
        <v>2002</v>
      </c>
      <c r="P16" s="13">
        <v>2003</v>
      </c>
      <c r="Q16" s="13">
        <v>2004</v>
      </c>
      <c r="R16" s="13">
        <v>2005</v>
      </c>
      <c r="S16" s="13">
        <v>2006</v>
      </c>
      <c r="T16" s="13">
        <v>2007</v>
      </c>
      <c r="U16" s="13">
        <v>2008</v>
      </c>
      <c r="V16" s="13">
        <v>2009</v>
      </c>
      <c r="W16" s="13">
        <v>2010</v>
      </c>
      <c r="X16" s="13">
        <v>2011</v>
      </c>
      <c r="Y16" s="13">
        <v>2012</v>
      </c>
      <c r="Z16" s="13">
        <v>2013</v>
      </c>
      <c r="AA16" s="13">
        <v>2014</v>
      </c>
      <c r="AB16" s="13">
        <v>2015</v>
      </c>
      <c r="AC16" s="13">
        <v>2016</v>
      </c>
      <c r="AD16" s="13">
        <v>2017</v>
      </c>
      <c r="AE16" s="13">
        <v>2018</v>
      </c>
      <c r="AF16" s="13">
        <v>2019</v>
      </c>
      <c r="AG16" s="13">
        <v>2020</v>
      </c>
      <c r="AH16" s="26">
        <v>2021</v>
      </c>
      <c r="AI16" s="13">
        <v>2022</v>
      </c>
      <c r="AJ16" s="13">
        <v>2023</v>
      </c>
      <c r="AK16" s="13">
        <v>2024</v>
      </c>
      <c r="AL16" s="13">
        <v>2025</v>
      </c>
      <c r="AM16" s="13">
        <v>2026</v>
      </c>
      <c r="AN16" s="13">
        <v>2027</v>
      </c>
      <c r="AO16" s="13">
        <v>2028</v>
      </c>
      <c r="AP16" s="13">
        <v>2029</v>
      </c>
      <c r="AQ16" s="13">
        <v>2030</v>
      </c>
      <c r="AR16" s="13">
        <v>2031</v>
      </c>
      <c r="AS16" s="13">
        <v>2032</v>
      </c>
      <c r="AT16" s="13">
        <v>2033</v>
      </c>
      <c r="AU16" s="13">
        <v>2034</v>
      </c>
      <c r="AV16" s="13">
        <v>2035</v>
      </c>
      <c r="AW16" s="13">
        <v>2036</v>
      </c>
      <c r="AX16" s="13">
        <v>2037</v>
      </c>
      <c r="AY16" s="13">
        <v>2038</v>
      </c>
      <c r="AZ16" s="13">
        <v>2039</v>
      </c>
      <c r="BA16" s="13">
        <v>2040</v>
      </c>
      <c r="BB16" s="13">
        <v>2041</v>
      </c>
      <c r="BC16" s="13">
        <v>2042</v>
      </c>
      <c r="BD16" s="13">
        <v>2043</v>
      </c>
      <c r="BE16" s="13">
        <v>2044</v>
      </c>
      <c r="BF16" s="13">
        <v>2045</v>
      </c>
      <c r="BG16" s="13">
        <v>2046</v>
      </c>
      <c r="BH16" s="13">
        <v>2047</v>
      </c>
      <c r="BI16" s="13">
        <v>2048</v>
      </c>
      <c r="BJ16" s="13">
        <v>2049</v>
      </c>
      <c r="BK16" s="13">
        <v>2050</v>
      </c>
    </row>
    <row r="17" spans="1:63" x14ac:dyDescent="0.25">
      <c r="A17" s="2" t="s">
        <v>27</v>
      </c>
      <c r="B17" s="3" t="s">
        <v>23</v>
      </c>
      <c r="C17" s="52">
        <f>SUM(C18:C20)</f>
        <v>8123.4699999999993</v>
      </c>
      <c r="D17" s="52">
        <f t="shared" ref="D17:BK17" si="1">SUM(D18:D20)</f>
        <v>8103.15</v>
      </c>
      <c r="E17" s="52">
        <f t="shared" si="1"/>
        <v>8465.3799999999992</v>
      </c>
      <c r="F17" s="52">
        <f t="shared" si="1"/>
        <v>8917.1099999999988</v>
      </c>
      <c r="G17" s="52">
        <f t="shared" si="1"/>
        <v>9577.08</v>
      </c>
      <c r="H17" s="52">
        <f t="shared" si="1"/>
        <v>10239.76</v>
      </c>
      <c r="I17" s="52">
        <f t="shared" si="1"/>
        <v>10370.209999999999</v>
      </c>
      <c r="J17" s="52">
        <f t="shared" si="1"/>
        <v>10595.89</v>
      </c>
      <c r="K17" s="52">
        <f t="shared" si="1"/>
        <v>10800.29</v>
      </c>
      <c r="L17" s="52">
        <f t="shared" si="1"/>
        <v>11085.25</v>
      </c>
      <c r="M17" s="52">
        <f t="shared" si="1"/>
        <v>11635.18</v>
      </c>
      <c r="N17" s="52">
        <f t="shared" si="1"/>
        <v>11692.740000000002</v>
      </c>
      <c r="O17" s="52">
        <f t="shared" si="1"/>
        <v>12148.08</v>
      </c>
      <c r="P17" s="52">
        <f t="shared" si="1"/>
        <v>12682.55</v>
      </c>
      <c r="Q17" s="52">
        <f t="shared" si="1"/>
        <v>12975.97</v>
      </c>
      <c r="R17" s="52">
        <f t="shared" si="1"/>
        <v>13046.880000000001</v>
      </c>
      <c r="S17" s="52">
        <f t="shared" si="1"/>
        <v>13165.76</v>
      </c>
      <c r="T17" s="52">
        <f t="shared" si="1"/>
        <v>13268.76</v>
      </c>
      <c r="U17" s="52">
        <f t="shared" si="1"/>
        <v>13278.56</v>
      </c>
      <c r="V17" s="52">
        <f t="shared" si="1"/>
        <v>13085.960000000001</v>
      </c>
      <c r="W17" s="52">
        <f t="shared" si="1"/>
        <v>13334.779999999999</v>
      </c>
      <c r="X17" s="52">
        <f t="shared" si="1"/>
        <v>13318.210000000001</v>
      </c>
      <c r="Y17" s="52">
        <f t="shared" si="1"/>
        <v>12993.499999999998</v>
      </c>
      <c r="Z17" s="52">
        <f t="shared" si="1"/>
        <v>13068.25</v>
      </c>
      <c r="AA17" s="52">
        <f t="shared" si="1"/>
        <v>13326.980000000001</v>
      </c>
      <c r="AB17" s="52">
        <f t="shared" si="1"/>
        <v>13801.810000000001</v>
      </c>
      <c r="AC17" s="52">
        <f t="shared" si="1"/>
        <v>13894.369999999999</v>
      </c>
      <c r="AD17" s="52">
        <f t="shared" si="1"/>
        <v>14792.88</v>
      </c>
      <c r="AE17" s="52">
        <f t="shared" si="1"/>
        <v>15115.519999999999</v>
      </c>
      <c r="AF17" s="52">
        <f t="shared" si="1"/>
        <v>14644.25</v>
      </c>
      <c r="AG17" s="52">
        <f t="shared" si="1"/>
        <v>13192.24</v>
      </c>
      <c r="AH17" s="53">
        <f t="shared" si="1"/>
        <v>13846.17</v>
      </c>
      <c r="AI17" s="52">
        <f t="shared" si="1"/>
        <v>13889.24</v>
      </c>
      <c r="AJ17" s="52">
        <f t="shared" si="1"/>
        <v>14110.1</v>
      </c>
      <c r="AK17" s="52">
        <f t="shared" si="1"/>
        <v>14105.59</v>
      </c>
      <c r="AL17" s="52">
        <f t="shared" si="1"/>
        <v>14058.09</v>
      </c>
      <c r="AM17" s="52">
        <f t="shared" si="1"/>
        <v>13963.71</v>
      </c>
      <c r="AN17" s="52">
        <f t="shared" si="1"/>
        <v>13841.49</v>
      </c>
      <c r="AO17" s="52">
        <f t="shared" si="1"/>
        <v>13694.38</v>
      </c>
      <c r="AP17" s="52">
        <f t="shared" si="1"/>
        <v>13545.170000000002</v>
      </c>
      <c r="AQ17" s="52">
        <f t="shared" si="1"/>
        <v>13360.21</v>
      </c>
      <c r="AR17" s="52">
        <f t="shared" si="1"/>
        <v>13158.62</v>
      </c>
      <c r="AS17" s="52">
        <f t="shared" si="1"/>
        <v>12920.1</v>
      </c>
      <c r="AT17" s="52">
        <f t="shared" si="1"/>
        <v>12646.79</v>
      </c>
      <c r="AU17" s="52">
        <f t="shared" si="1"/>
        <v>12331.4</v>
      </c>
      <c r="AV17" s="52">
        <f t="shared" si="1"/>
        <v>11974.46</v>
      </c>
      <c r="AW17" s="52">
        <f t="shared" si="1"/>
        <v>11581.56</v>
      </c>
      <c r="AX17" s="52">
        <f t="shared" si="1"/>
        <v>11151.82</v>
      </c>
      <c r="AY17" s="52">
        <f t="shared" si="1"/>
        <v>10687.05</v>
      </c>
      <c r="AZ17" s="52">
        <f t="shared" si="1"/>
        <v>10195.529999999999</v>
      </c>
      <c r="BA17" s="52">
        <f t="shared" si="1"/>
        <v>9700.06</v>
      </c>
      <c r="BB17" s="52">
        <f t="shared" si="1"/>
        <v>9217.4400000000023</v>
      </c>
      <c r="BC17" s="52">
        <f t="shared" si="1"/>
        <v>8750.48</v>
      </c>
      <c r="BD17" s="52">
        <f t="shared" si="1"/>
        <v>8301.6</v>
      </c>
      <c r="BE17" s="52">
        <f t="shared" si="1"/>
        <v>7878.88</v>
      </c>
      <c r="BF17" s="52">
        <f t="shared" si="1"/>
        <v>7477.8600000000006</v>
      </c>
      <c r="BG17" s="52">
        <f t="shared" si="1"/>
        <v>7095.5300000000007</v>
      </c>
      <c r="BH17" s="52">
        <f t="shared" si="1"/>
        <v>6731.22</v>
      </c>
      <c r="BI17" s="52">
        <f t="shared" si="1"/>
        <v>6386.63</v>
      </c>
      <c r="BJ17" s="52">
        <f t="shared" si="1"/>
        <v>6058.6900000000005</v>
      </c>
      <c r="BK17" s="52">
        <f t="shared" si="1"/>
        <v>5751.5700000000006</v>
      </c>
    </row>
    <row r="18" spans="1:63" ht="18" x14ac:dyDescent="0.35">
      <c r="A18" s="2" t="s">
        <v>27</v>
      </c>
      <c r="B18" s="4" t="s">
        <v>24</v>
      </c>
      <c r="C18" s="54">
        <v>7936.45</v>
      </c>
      <c r="D18" s="54">
        <v>7915.24</v>
      </c>
      <c r="E18" s="54">
        <v>8271.9699999999993</v>
      </c>
      <c r="F18" s="54">
        <v>8720.4</v>
      </c>
      <c r="G18" s="54">
        <v>9373.66</v>
      </c>
      <c r="H18" s="54">
        <v>10029.86</v>
      </c>
      <c r="I18" s="54">
        <v>10161.48</v>
      </c>
      <c r="J18" s="54">
        <v>10383.51</v>
      </c>
      <c r="K18" s="54">
        <v>10587.78</v>
      </c>
      <c r="L18" s="54">
        <v>10868.59</v>
      </c>
      <c r="M18" s="54">
        <v>11410.88</v>
      </c>
      <c r="N18" s="54">
        <v>11473.86</v>
      </c>
      <c r="O18" s="54">
        <v>11925.66</v>
      </c>
      <c r="P18" s="54">
        <v>12453.65</v>
      </c>
      <c r="Q18" s="54">
        <v>12742.48</v>
      </c>
      <c r="R18" s="54">
        <v>12817.9</v>
      </c>
      <c r="S18" s="54">
        <v>12944.51</v>
      </c>
      <c r="T18" s="54">
        <v>13053.26</v>
      </c>
      <c r="U18" s="54">
        <v>13073.8</v>
      </c>
      <c r="V18" s="54">
        <v>12887.11</v>
      </c>
      <c r="W18" s="54">
        <v>13145.48</v>
      </c>
      <c r="X18" s="54">
        <v>13137.15</v>
      </c>
      <c r="Y18" s="54">
        <v>12820.72</v>
      </c>
      <c r="Z18" s="54">
        <v>12899.39</v>
      </c>
      <c r="AA18" s="54">
        <v>13163.62</v>
      </c>
      <c r="AB18" s="54">
        <v>13643.28</v>
      </c>
      <c r="AC18" s="54">
        <v>13739.71</v>
      </c>
      <c r="AD18" s="54">
        <v>14658.42</v>
      </c>
      <c r="AE18" s="54">
        <v>14985.9</v>
      </c>
      <c r="AF18" s="54">
        <v>14517.6</v>
      </c>
      <c r="AG18" s="54">
        <v>13078.68</v>
      </c>
      <c r="AH18" s="55">
        <v>13733.4</v>
      </c>
      <c r="AI18" s="56">
        <v>13776.12</v>
      </c>
      <c r="AJ18" s="54">
        <v>13995.18</v>
      </c>
      <c r="AK18" s="54">
        <v>13990.71</v>
      </c>
      <c r="AL18" s="54">
        <v>13943.59</v>
      </c>
      <c r="AM18" s="54">
        <v>13849.98</v>
      </c>
      <c r="AN18" s="54">
        <v>13728.75</v>
      </c>
      <c r="AO18" s="54">
        <v>13582.84</v>
      </c>
      <c r="AP18" s="54">
        <v>13434.85</v>
      </c>
      <c r="AQ18" s="54">
        <v>13251.39</v>
      </c>
      <c r="AR18" s="54">
        <v>13051.44</v>
      </c>
      <c r="AS18" s="54">
        <v>12814.87</v>
      </c>
      <c r="AT18" s="54">
        <v>12543.78</v>
      </c>
      <c r="AU18" s="54">
        <v>12230.97</v>
      </c>
      <c r="AV18" s="54">
        <v>11876.93</v>
      </c>
      <c r="AW18" s="54">
        <v>11487.24</v>
      </c>
      <c r="AX18" s="54">
        <v>11060.99</v>
      </c>
      <c r="AY18" s="54">
        <v>10600</v>
      </c>
      <c r="AZ18" s="54">
        <v>10112.49</v>
      </c>
      <c r="BA18" s="54">
        <v>9621.0499999999993</v>
      </c>
      <c r="BB18" s="54">
        <v>9142.3700000000008</v>
      </c>
      <c r="BC18" s="54">
        <v>8679.2099999999991</v>
      </c>
      <c r="BD18" s="54">
        <v>8233.98</v>
      </c>
      <c r="BE18" s="54">
        <v>7814.7</v>
      </c>
      <c r="BF18" s="54">
        <v>7416.96</v>
      </c>
      <c r="BG18" s="54">
        <v>7037.74</v>
      </c>
      <c r="BH18" s="54">
        <v>6676.39</v>
      </c>
      <c r="BI18" s="54">
        <v>6334.61</v>
      </c>
      <c r="BJ18" s="54">
        <v>6009.34</v>
      </c>
      <c r="BK18" s="54">
        <v>5704.72</v>
      </c>
    </row>
    <row r="19" spans="1:63" ht="18" x14ac:dyDescent="0.35">
      <c r="A19" s="2" t="s">
        <v>27</v>
      </c>
      <c r="B19" s="4" t="s">
        <v>25</v>
      </c>
      <c r="C19" s="54">
        <v>88.78</v>
      </c>
      <c r="D19" s="54">
        <v>85.86</v>
      </c>
      <c r="E19" s="54">
        <v>84.01</v>
      </c>
      <c r="F19" s="54">
        <v>81.650000000000006</v>
      </c>
      <c r="G19" s="54">
        <v>80.34</v>
      </c>
      <c r="H19" s="54">
        <v>79.099999999999994</v>
      </c>
      <c r="I19" s="54">
        <v>75.459999999999994</v>
      </c>
      <c r="J19" s="54">
        <v>73.39</v>
      </c>
      <c r="K19" s="54">
        <v>70.33</v>
      </c>
      <c r="L19" s="54">
        <v>67.44</v>
      </c>
      <c r="M19" s="54">
        <v>63.93</v>
      </c>
      <c r="N19" s="54">
        <v>60.95</v>
      </c>
      <c r="O19" s="54">
        <v>59.37</v>
      </c>
      <c r="P19" s="54">
        <v>57.25</v>
      </c>
      <c r="Q19" s="54">
        <v>54.75</v>
      </c>
      <c r="R19" s="54">
        <v>51.62</v>
      </c>
      <c r="S19" s="54">
        <v>48</v>
      </c>
      <c r="T19" s="54">
        <v>45.79</v>
      </c>
      <c r="U19" s="54">
        <v>42.48</v>
      </c>
      <c r="V19" s="54">
        <v>40.43</v>
      </c>
      <c r="W19" s="54">
        <v>38.47</v>
      </c>
      <c r="X19" s="54">
        <v>36.03</v>
      </c>
      <c r="Y19" s="54">
        <v>34.15</v>
      </c>
      <c r="Z19" s="54">
        <v>33.340000000000003</v>
      </c>
      <c r="AA19" s="54">
        <v>32.18</v>
      </c>
      <c r="AB19" s="54">
        <v>31.04</v>
      </c>
      <c r="AC19" s="54">
        <v>29.95</v>
      </c>
      <c r="AD19" s="54">
        <v>25.06</v>
      </c>
      <c r="AE19" s="54">
        <v>23.3</v>
      </c>
      <c r="AF19" s="54">
        <v>21.67</v>
      </c>
      <c r="AG19" s="54">
        <v>19.14</v>
      </c>
      <c r="AH19" s="55">
        <v>18.09</v>
      </c>
      <c r="AI19" s="56">
        <v>18.149999999999999</v>
      </c>
      <c r="AJ19" s="54">
        <v>18.440000000000001</v>
      </c>
      <c r="AK19" s="54">
        <v>18.43</v>
      </c>
      <c r="AL19" s="54">
        <v>18.37</v>
      </c>
      <c r="AM19" s="54">
        <v>18.25</v>
      </c>
      <c r="AN19" s="54">
        <v>18.09</v>
      </c>
      <c r="AO19" s="54">
        <v>17.899999999999999</v>
      </c>
      <c r="AP19" s="54">
        <v>17.7</v>
      </c>
      <c r="AQ19" s="54">
        <v>17.46</v>
      </c>
      <c r="AR19" s="54">
        <v>17.2</v>
      </c>
      <c r="AS19" s="54">
        <v>16.88</v>
      </c>
      <c r="AT19" s="54">
        <v>16.53</v>
      </c>
      <c r="AU19" s="54">
        <v>16.11</v>
      </c>
      <c r="AV19" s="54">
        <v>15.65</v>
      </c>
      <c r="AW19" s="54">
        <v>15.13</v>
      </c>
      <c r="AX19" s="54">
        <v>14.57</v>
      </c>
      <c r="AY19" s="54">
        <v>13.97</v>
      </c>
      <c r="AZ19" s="54">
        <v>13.32</v>
      </c>
      <c r="BA19" s="54">
        <v>12.68</v>
      </c>
      <c r="BB19" s="54">
        <v>12.04</v>
      </c>
      <c r="BC19" s="54">
        <v>11.43</v>
      </c>
      <c r="BD19" s="54">
        <v>10.85</v>
      </c>
      <c r="BE19" s="54">
        <v>10.3</v>
      </c>
      <c r="BF19" s="54">
        <v>9.77</v>
      </c>
      <c r="BG19" s="54">
        <v>9.27</v>
      </c>
      <c r="BH19" s="54">
        <v>8.8000000000000007</v>
      </c>
      <c r="BI19" s="54">
        <v>8.35</v>
      </c>
      <c r="BJ19" s="54">
        <v>7.92</v>
      </c>
      <c r="BK19" s="54">
        <v>7.52</v>
      </c>
    </row>
    <row r="20" spans="1:63" ht="18" x14ac:dyDescent="0.35">
      <c r="A20" s="2" t="s">
        <v>27</v>
      </c>
      <c r="B20" s="4" t="s">
        <v>26</v>
      </c>
      <c r="C20" s="54">
        <v>98.24</v>
      </c>
      <c r="D20" s="54">
        <v>102.05</v>
      </c>
      <c r="E20" s="54">
        <v>109.4</v>
      </c>
      <c r="F20" s="54">
        <v>115.06</v>
      </c>
      <c r="G20" s="54">
        <v>123.08</v>
      </c>
      <c r="H20" s="54">
        <v>130.80000000000001</v>
      </c>
      <c r="I20" s="54">
        <v>133.27000000000001</v>
      </c>
      <c r="J20" s="54">
        <v>138.99</v>
      </c>
      <c r="K20" s="54">
        <v>142.18</v>
      </c>
      <c r="L20" s="54">
        <v>149.22</v>
      </c>
      <c r="M20" s="54">
        <v>160.37</v>
      </c>
      <c r="N20" s="54">
        <v>157.93</v>
      </c>
      <c r="O20" s="54">
        <v>163.05000000000001</v>
      </c>
      <c r="P20" s="54">
        <v>171.65</v>
      </c>
      <c r="Q20" s="54">
        <v>178.74</v>
      </c>
      <c r="R20" s="54">
        <v>177.36</v>
      </c>
      <c r="S20" s="54">
        <v>173.25</v>
      </c>
      <c r="T20" s="54">
        <v>169.71</v>
      </c>
      <c r="U20" s="54">
        <v>162.28</v>
      </c>
      <c r="V20" s="54">
        <v>158.41999999999999</v>
      </c>
      <c r="W20" s="54">
        <v>150.83000000000001</v>
      </c>
      <c r="X20" s="54">
        <v>145.03</v>
      </c>
      <c r="Y20" s="54">
        <v>138.63</v>
      </c>
      <c r="Z20" s="54">
        <v>135.52000000000001</v>
      </c>
      <c r="AA20" s="54">
        <v>131.18</v>
      </c>
      <c r="AB20" s="54">
        <v>127.49</v>
      </c>
      <c r="AC20" s="54">
        <v>124.71</v>
      </c>
      <c r="AD20" s="54">
        <v>109.4</v>
      </c>
      <c r="AE20" s="54">
        <v>106.32</v>
      </c>
      <c r="AF20" s="54">
        <v>104.98</v>
      </c>
      <c r="AG20" s="54">
        <v>94.42</v>
      </c>
      <c r="AH20" s="55">
        <v>94.68</v>
      </c>
      <c r="AI20" s="56">
        <v>94.97</v>
      </c>
      <c r="AJ20" s="54">
        <v>96.48</v>
      </c>
      <c r="AK20" s="54">
        <v>96.45</v>
      </c>
      <c r="AL20" s="54">
        <v>96.13</v>
      </c>
      <c r="AM20" s="54">
        <v>95.48</v>
      </c>
      <c r="AN20" s="54">
        <v>94.65</v>
      </c>
      <c r="AO20" s="54">
        <v>93.64</v>
      </c>
      <c r="AP20" s="54">
        <v>92.62</v>
      </c>
      <c r="AQ20" s="54">
        <v>91.36</v>
      </c>
      <c r="AR20" s="54">
        <v>89.98</v>
      </c>
      <c r="AS20" s="54">
        <v>88.35</v>
      </c>
      <c r="AT20" s="54">
        <v>86.48</v>
      </c>
      <c r="AU20" s="54">
        <v>84.32</v>
      </c>
      <c r="AV20" s="54">
        <v>81.88</v>
      </c>
      <c r="AW20" s="54">
        <v>79.19</v>
      </c>
      <c r="AX20" s="54">
        <v>76.260000000000005</v>
      </c>
      <c r="AY20" s="54">
        <v>73.08</v>
      </c>
      <c r="AZ20" s="54">
        <v>69.72</v>
      </c>
      <c r="BA20" s="54">
        <v>66.33</v>
      </c>
      <c r="BB20" s="54">
        <v>63.03</v>
      </c>
      <c r="BC20" s="54">
        <v>59.84</v>
      </c>
      <c r="BD20" s="54">
        <v>56.77</v>
      </c>
      <c r="BE20" s="54">
        <v>53.88</v>
      </c>
      <c r="BF20" s="54">
        <v>51.13</v>
      </c>
      <c r="BG20" s="54">
        <v>48.52</v>
      </c>
      <c r="BH20" s="54">
        <v>46.03</v>
      </c>
      <c r="BI20" s="54">
        <v>43.67</v>
      </c>
      <c r="BJ20" s="54">
        <v>41.43</v>
      </c>
      <c r="BK20" s="54">
        <v>39.33</v>
      </c>
    </row>
    <row r="21" spans="1:63" x14ac:dyDescent="0.25">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20"/>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row>
    <row r="22" spans="1:63" x14ac:dyDescent="0.2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20"/>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row>
    <row r="23" spans="1:63" s="14" customFormat="1" x14ac:dyDescent="0.25">
      <c r="A23" s="28" t="s">
        <v>20</v>
      </c>
      <c r="B23" s="27" t="s">
        <v>21</v>
      </c>
      <c r="C23" s="13">
        <v>1990</v>
      </c>
      <c r="D23" s="13">
        <v>1991</v>
      </c>
      <c r="E23" s="13">
        <v>1992</v>
      </c>
      <c r="F23" s="13">
        <v>1993</v>
      </c>
      <c r="G23" s="13">
        <v>1994</v>
      </c>
      <c r="H23" s="13">
        <v>1995</v>
      </c>
      <c r="I23" s="13">
        <v>1996</v>
      </c>
      <c r="J23" s="13">
        <v>1997</v>
      </c>
      <c r="K23" s="13">
        <v>1998</v>
      </c>
      <c r="L23" s="13">
        <v>1999</v>
      </c>
      <c r="M23" s="13">
        <v>2000</v>
      </c>
      <c r="N23" s="13">
        <v>2001</v>
      </c>
      <c r="O23" s="13">
        <v>2002</v>
      </c>
      <c r="P23" s="13">
        <v>2003</v>
      </c>
      <c r="Q23" s="13">
        <v>2004</v>
      </c>
      <c r="R23" s="13">
        <v>2005</v>
      </c>
      <c r="S23" s="13">
        <v>2006</v>
      </c>
      <c r="T23" s="13">
        <v>2007</v>
      </c>
      <c r="U23" s="13">
        <v>2008</v>
      </c>
      <c r="V23" s="13">
        <v>2009</v>
      </c>
      <c r="W23" s="13">
        <v>2010</v>
      </c>
      <c r="X23" s="13">
        <v>2011</v>
      </c>
      <c r="Y23" s="13">
        <v>2012</v>
      </c>
      <c r="Z23" s="13">
        <v>2013</v>
      </c>
      <c r="AA23" s="13">
        <v>2014</v>
      </c>
      <c r="AB23" s="13">
        <v>2015</v>
      </c>
      <c r="AC23" s="13">
        <v>2016</v>
      </c>
      <c r="AD23" s="12">
        <v>2017</v>
      </c>
      <c r="AE23" s="12">
        <v>2018</v>
      </c>
      <c r="AF23" s="12">
        <v>2019</v>
      </c>
      <c r="AG23" s="12">
        <v>2020</v>
      </c>
      <c r="AH23" s="19">
        <v>2021</v>
      </c>
      <c r="AI23" s="12">
        <v>2022</v>
      </c>
      <c r="AJ23" s="12">
        <v>2023</v>
      </c>
      <c r="AK23" s="12">
        <v>2024</v>
      </c>
      <c r="AL23" s="12">
        <v>2025</v>
      </c>
      <c r="AM23" s="12">
        <v>2026</v>
      </c>
      <c r="AN23" s="12">
        <v>2027</v>
      </c>
      <c r="AO23" s="12">
        <v>2028</v>
      </c>
      <c r="AP23" s="12">
        <v>2029</v>
      </c>
      <c r="AQ23" s="12">
        <v>2030</v>
      </c>
      <c r="AR23" s="12">
        <v>2031</v>
      </c>
      <c r="AS23" s="12">
        <v>2032</v>
      </c>
      <c r="AT23" s="12">
        <v>2033</v>
      </c>
      <c r="AU23" s="12">
        <v>2034</v>
      </c>
      <c r="AV23" s="12">
        <v>2035</v>
      </c>
      <c r="AW23" s="12">
        <v>2036</v>
      </c>
      <c r="AX23" s="12">
        <v>2037</v>
      </c>
      <c r="AY23" s="12">
        <v>2038</v>
      </c>
      <c r="AZ23" s="12">
        <v>2039</v>
      </c>
      <c r="BA23" s="12">
        <v>2040</v>
      </c>
      <c r="BB23" s="12">
        <v>2041</v>
      </c>
      <c r="BC23" s="12">
        <v>2042</v>
      </c>
      <c r="BD23" s="12">
        <v>2043</v>
      </c>
      <c r="BE23" s="12">
        <v>2044</v>
      </c>
      <c r="BF23" s="12">
        <v>2045</v>
      </c>
      <c r="BG23" s="12">
        <v>2046</v>
      </c>
      <c r="BH23" s="12">
        <v>2047</v>
      </c>
      <c r="BI23" s="12">
        <v>2048</v>
      </c>
      <c r="BJ23" s="12">
        <v>2049</v>
      </c>
      <c r="BK23" s="12">
        <v>2050</v>
      </c>
    </row>
    <row r="24" spans="1:63" x14ac:dyDescent="0.25">
      <c r="A24" s="4" t="s">
        <v>28</v>
      </c>
      <c r="B24" s="3" t="s">
        <v>23</v>
      </c>
      <c r="C24" s="52">
        <f>SUM(C25:C27)</f>
        <v>36052.92</v>
      </c>
      <c r="D24" s="52">
        <f t="shared" ref="D24:BK24" si="2">SUM(D25:D27)</f>
        <v>36305.599999999999</v>
      </c>
      <c r="E24" s="52">
        <f t="shared" si="2"/>
        <v>35802.46</v>
      </c>
      <c r="F24" s="52">
        <f t="shared" si="2"/>
        <v>36186.239999999998</v>
      </c>
      <c r="G24" s="52">
        <f t="shared" si="2"/>
        <v>37363.370000000003</v>
      </c>
      <c r="H24" s="52">
        <f t="shared" si="2"/>
        <v>37941.46</v>
      </c>
      <c r="I24" s="52">
        <f t="shared" si="2"/>
        <v>38290.49</v>
      </c>
      <c r="J24" s="52">
        <f t="shared" si="2"/>
        <v>39201.39</v>
      </c>
      <c r="K24" s="52">
        <f t="shared" si="2"/>
        <v>38545.64</v>
      </c>
      <c r="L24" s="52">
        <f t="shared" si="2"/>
        <v>38790.620000000003</v>
      </c>
      <c r="M24" s="52">
        <f t="shared" si="2"/>
        <v>39947.78</v>
      </c>
      <c r="N24" s="52">
        <f t="shared" si="2"/>
        <v>40715.159999999996</v>
      </c>
      <c r="O24" s="52">
        <f t="shared" si="2"/>
        <v>40561.56</v>
      </c>
      <c r="P24" s="52">
        <f t="shared" si="2"/>
        <v>41154.449999999997</v>
      </c>
      <c r="Q24" s="52">
        <f t="shared" si="2"/>
        <v>41258.270000000004</v>
      </c>
      <c r="R24" s="52">
        <f t="shared" si="2"/>
        <v>41664.339999999997</v>
      </c>
      <c r="S24" s="52">
        <f t="shared" si="2"/>
        <v>41438.29</v>
      </c>
      <c r="T24" s="52">
        <f t="shared" si="2"/>
        <v>40496.509999999995</v>
      </c>
      <c r="U24" s="52">
        <f t="shared" si="2"/>
        <v>39092.180000000008</v>
      </c>
      <c r="V24" s="52">
        <f t="shared" si="2"/>
        <v>39232.319999999992</v>
      </c>
      <c r="W24" s="52">
        <f t="shared" si="2"/>
        <v>39461.519999999997</v>
      </c>
      <c r="X24" s="52">
        <f t="shared" si="2"/>
        <v>40065.619999999995</v>
      </c>
      <c r="Y24" s="52">
        <f t="shared" si="2"/>
        <v>40813.06</v>
      </c>
      <c r="Z24" s="52">
        <f t="shared" si="2"/>
        <v>40997.43</v>
      </c>
      <c r="AA24" s="52">
        <f t="shared" si="2"/>
        <v>41575.790000000008</v>
      </c>
      <c r="AB24" s="52">
        <f t="shared" si="2"/>
        <v>41042.85</v>
      </c>
      <c r="AC24" s="52">
        <f t="shared" si="2"/>
        <v>40576.680000000008</v>
      </c>
      <c r="AD24" s="52">
        <f t="shared" si="2"/>
        <v>40737.299999999996</v>
      </c>
      <c r="AE24" s="52">
        <f t="shared" si="2"/>
        <v>41064.229999999996</v>
      </c>
      <c r="AF24" s="52">
        <f t="shared" si="2"/>
        <v>41144.25</v>
      </c>
      <c r="AG24" s="52">
        <f t="shared" si="2"/>
        <v>41083.01</v>
      </c>
      <c r="AH24" s="53">
        <f t="shared" si="2"/>
        <v>40497.57</v>
      </c>
      <c r="AI24" s="52">
        <f t="shared" si="2"/>
        <v>39539.14</v>
      </c>
      <c r="AJ24" s="52">
        <f t="shared" si="2"/>
        <v>38729.08</v>
      </c>
      <c r="AK24" s="52">
        <f t="shared" si="2"/>
        <v>37849.4</v>
      </c>
      <c r="AL24" s="52">
        <f t="shared" si="2"/>
        <v>37379.97</v>
      </c>
      <c r="AM24" s="52">
        <f t="shared" si="2"/>
        <v>37072.229999999996</v>
      </c>
      <c r="AN24" s="52">
        <f t="shared" si="2"/>
        <v>36832.94</v>
      </c>
      <c r="AO24" s="52">
        <f t="shared" si="2"/>
        <v>36601.46</v>
      </c>
      <c r="AP24" s="52">
        <f t="shared" si="2"/>
        <v>36037.07</v>
      </c>
      <c r="AQ24" s="52">
        <f t="shared" si="2"/>
        <v>35525.51</v>
      </c>
      <c r="AR24" s="52">
        <f t="shared" si="2"/>
        <v>35014</v>
      </c>
      <c r="AS24" s="52">
        <f t="shared" si="2"/>
        <v>34515.509999999995</v>
      </c>
      <c r="AT24" s="52">
        <f t="shared" si="2"/>
        <v>34250.15</v>
      </c>
      <c r="AU24" s="52">
        <f t="shared" si="2"/>
        <v>34070.82</v>
      </c>
      <c r="AV24" s="52">
        <f t="shared" si="2"/>
        <v>33940.07</v>
      </c>
      <c r="AW24" s="52">
        <f t="shared" si="2"/>
        <v>33819.11</v>
      </c>
      <c r="AX24" s="52">
        <f t="shared" si="2"/>
        <v>33710.31</v>
      </c>
      <c r="AY24" s="52">
        <f t="shared" si="2"/>
        <v>33606.090000000004</v>
      </c>
      <c r="AZ24" s="52">
        <f t="shared" si="2"/>
        <v>33499.269999999997</v>
      </c>
      <c r="BA24" s="52">
        <f t="shared" si="2"/>
        <v>33392.589999999997</v>
      </c>
      <c r="BB24" s="52">
        <f t="shared" si="2"/>
        <v>33285.97</v>
      </c>
      <c r="BC24" s="52">
        <f t="shared" si="2"/>
        <v>33182.800000000003</v>
      </c>
      <c r="BD24" s="52">
        <f t="shared" si="2"/>
        <v>33077.67</v>
      </c>
      <c r="BE24" s="52">
        <f t="shared" si="2"/>
        <v>32973.340000000004</v>
      </c>
      <c r="BF24" s="52">
        <f t="shared" si="2"/>
        <v>32867.96</v>
      </c>
      <c r="BG24" s="52">
        <f t="shared" si="2"/>
        <v>32763.100000000002</v>
      </c>
      <c r="BH24" s="52">
        <f t="shared" si="2"/>
        <v>32658.959999999999</v>
      </c>
      <c r="BI24" s="52">
        <f t="shared" si="2"/>
        <v>32554.019999999997</v>
      </c>
      <c r="BJ24" s="52">
        <f t="shared" si="2"/>
        <v>32449.97</v>
      </c>
      <c r="BK24" s="52">
        <f t="shared" si="2"/>
        <v>32341.279999999999</v>
      </c>
    </row>
    <row r="25" spans="1:63" ht="18" x14ac:dyDescent="0.35">
      <c r="A25" s="4" t="s">
        <v>28</v>
      </c>
      <c r="B25" s="4" t="s">
        <v>24</v>
      </c>
      <c r="C25" s="54">
        <v>335.68</v>
      </c>
      <c r="D25" s="54">
        <v>371.91</v>
      </c>
      <c r="E25" s="54">
        <v>394.77</v>
      </c>
      <c r="F25" s="54">
        <v>442.64</v>
      </c>
      <c r="G25" s="54">
        <v>500.41</v>
      </c>
      <c r="H25" s="54">
        <v>582.38</v>
      </c>
      <c r="I25" s="54">
        <v>541.38</v>
      </c>
      <c r="J25" s="54">
        <v>568.01</v>
      </c>
      <c r="K25" s="54">
        <v>644.78</v>
      </c>
      <c r="L25" s="54">
        <v>743.18</v>
      </c>
      <c r="M25" s="54">
        <v>790.78</v>
      </c>
      <c r="N25" s="54">
        <v>901.75</v>
      </c>
      <c r="O25" s="54">
        <v>1033.9000000000001</v>
      </c>
      <c r="P25" s="54">
        <v>1001.73</v>
      </c>
      <c r="Q25" s="54">
        <v>1006.91</v>
      </c>
      <c r="R25" s="54">
        <v>1064.0999999999999</v>
      </c>
      <c r="S25" s="54">
        <v>929.82</v>
      </c>
      <c r="T25" s="54">
        <v>995.82</v>
      </c>
      <c r="U25" s="54">
        <v>942.64</v>
      </c>
      <c r="V25" s="54">
        <v>965.77</v>
      </c>
      <c r="W25" s="54">
        <v>961.2</v>
      </c>
      <c r="X25" s="54">
        <v>1019.71</v>
      </c>
      <c r="Y25" s="54">
        <v>1056.78</v>
      </c>
      <c r="Z25" s="54">
        <v>965.93</v>
      </c>
      <c r="AA25" s="54">
        <v>998.76</v>
      </c>
      <c r="AB25" s="54">
        <v>1050.24</v>
      </c>
      <c r="AC25" s="54">
        <v>998.15</v>
      </c>
      <c r="AD25" s="54">
        <v>967.09</v>
      </c>
      <c r="AE25" s="54">
        <v>1016.54</v>
      </c>
      <c r="AF25" s="54">
        <v>1020.5</v>
      </c>
      <c r="AG25" s="54">
        <v>951.51</v>
      </c>
      <c r="AH25" s="55">
        <v>908.82</v>
      </c>
      <c r="AI25" s="56">
        <v>860.28</v>
      </c>
      <c r="AJ25" s="54">
        <v>889.09</v>
      </c>
      <c r="AK25" s="54">
        <v>880.72</v>
      </c>
      <c r="AL25" s="54">
        <v>878.88</v>
      </c>
      <c r="AM25" s="54">
        <v>873.02</v>
      </c>
      <c r="AN25" s="54">
        <v>867.39</v>
      </c>
      <c r="AO25" s="54">
        <v>861.48</v>
      </c>
      <c r="AP25" s="54">
        <v>847.59</v>
      </c>
      <c r="AQ25" s="54">
        <v>834.67</v>
      </c>
      <c r="AR25" s="54">
        <v>821.79</v>
      </c>
      <c r="AS25" s="54">
        <v>809.05</v>
      </c>
      <c r="AT25" s="54">
        <v>801.38</v>
      </c>
      <c r="AU25" s="54">
        <v>793.68</v>
      </c>
      <c r="AV25" s="54">
        <v>786.06</v>
      </c>
      <c r="AW25" s="54">
        <v>783.51</v>
      </c>
      <c r="AX25" s="54">
        <v>780.91</v>
      </c>
      <c r="AY25" s="54">
        <v>778.31</v>
      </c>
      <c r="AZ25" s="54">
        <v>775.75</v>
      </c>
      <c r="BA25" s="54">
        <v>773.23</v>
      </c>
      <c r="BB25" s="54">
        <v>770.68</v>
      </c>
      <c r="BC25" s="54">
        <v>768.11</v>
      </c>
      <c r="BD25" s="54">
        <v>765.56</v>
      </c>
      <c r="BE25" s="54">
        <v>763.08</v>
      </c>
      <c r="BF25" s="54">
        <v>760.52</v>
      </c>
      <c r="BG25" s="54">
        <v>757.95</v>
      </c>
      <c r="BH25" s="54">
        <v>755.46</v>
      </c>
      <c r="BI25" s="54">
        <v>752.94</v>
      </c>
      <c r="BJ25" s="54">
        <v>750.38</v>
      </c>
      <c r="BK25" s="54">
        <v>747.85</v>
      </c>
    </row>
    <row r="26" spans="1:63" ht="18" x14ac:dyDescent="0.35">
      <c r="A26" s="4" t="s">
        <v>28</v>
      </c>
      <c r="B26" s="4" t="s">
        <v>25</v>
      </c>
      <c r="C26" s="54">
        <v>31029.68</v>
      </c>
      <c r="D26" s="54">
        <v>31179.07</v>
      </c>
      <c r="E26" s="54">
        <v>30640.11</v>
      </c>
      <c r="F26" s="54">
        <v>30782</v>
      </c>
      <c r="G26" s="54">
        <v>31720.63</v>
      </c>
      <c r="H26" s="54">
        <v>32016.67</v>
      </c>
      <c r="I26" s="54">
        <v>32333.83</v>
      </c>
      <c r="J26" s="54">
        <v>33156.93</v>
      </c>
      <c r="K26" s="54">
        <v>32481.37</v>
      </c>
      <c r="L26" s="54">
        <v>32606.5</v>
      </c>
      <c r="M26" s="54">
        <v>33474.9</v>
      </c>
      <c r="N26" s="54">
        <v>33823.35</v>
      </c>
      <c r="O26" s="54">
        <v>33479</v>
      </c>
      <c r="P26" s="54">
        <v>33899.879999999997</v>
      </c>
      <c r="Q26" s="54">
        <v>33908.949999999997</v>
      </c>
      <c r="R26" s="54">
        <v>34211.9</v>
      </c>
      <c r="S26" s="54">
        <v>34330.910000000003</v>
      </c>
      <c r="T26" s="54">
        <v>33462.35</v>
      </c>
      <c r="U26" s="54">
        <v>32133.02</v>
      </c>
      <c r="V26" s="54">
        <v>32253.96</v>
      </c>
      <c r="W26" s="54">
        <v>32356.43</v>
      </c>
      <c r="X26" s="54">
        <v>32777.06</v>
      </c>
      <c r="Y26" s="54">
        <v>33430.129999999997</v>
      </c>
      <c r="Z26" s="54">
        <v>33679.39</v>
      </c>
      <c r="AA26" s="54">
        <v>33985.870000000003</v>
      </c>
      <c r="AB26" s="54">
        <v>33468.44</v>
      </c>
      <c r="AC26" s="54">
        <v>33028.69</v>
      </c>
      <c r="AD26" s="54">
        <v>33159.32</v>
      </c>
      <c r="AE26" s="54">
        <v>33345.96</v>
      </c>
      <c r="AF26" s="54">
        <v>33413.58</v>
      </c>
      <c r="AG26" s="54">
        <v>33324.5</v>
      </c>
      <c r="AH26" s="55">
        <v>32983.64</v>
      </c>
      <c r="AI26" s="56">
        <v>32242.28</v>
      </c>
      <c r="AJ26" s="54">
        <v>31432.15</v>
      </c>
      <c r="AK26" s="54">
        <v>30678.87</v>
      </c>
      <c r="AL26" s="54">
        <v>30265.77</v>
      </c>
      <c r="AM26" s="54">
        <v>30010.44</v>
      </c>
      <c r="AN26" s="54">
        <v>29814.33</v>
      </c>
      <c r="AO26" s="54">
        <v>29625.99</v>
      </c>
      <c r="AP26" s="54">
        <v>29168.25</v>
      </c>
      <c r="AQ26" s="54">
        <v>28756.54</v>
      </c>
      <c r="AR26" s="54">
        <v>28340.43</v>
      </c>
      <c r="AS26" s="54">
        <v>27935.94</v>
      </c>
      <c r="AT26" s="54">
        <v>27723.29</v>
      </c>
      <c r="AU26" s="54">
        <v>27586.52</v>
      </c>
      <c r="AV26" s="54">
        <v>27492.81</v>
      </c>
      <c r="AW26" s="54">
        <v>27389.86</v>
      </c>
      <c r="AX26" s="54">
        <v>27299.83</v>
      </c>
      <c r="AY26" s="54">
        <v>27214.14</v>
      </c>
      <c r="AZ26" s="54">
        <v>27126.17</v>
      </c>
      <c r="BA26" s="54">
        <v>27038.32</v>
      </c>
      <c r="BB26" s="54">
        <v>26950.91</v>
      </c>
      <c r="BC26" s="54">
        <v>26866.78</v>
      </c>
      <c r="BD26" s="54">
        <v>26781.01</v>
      </c>
      <c r="BE26" s="54">
        <v>26695.72</v>
      </c>
      <c r="BF26" s="54">
        <v>26610.09</v>
      </c>
      <c r="BG26" s="54">
        <v>26524.99</v>
      </c>
      <c r="BH26" s="54">
        <v>26440.02</v>
      </c>
      <c r="BI26" s="54">
        <v>26354.69</v>
      </c>
      <c r="BJ26" s="54">
        <v>26270.68</v>
      </c>
      <c r="BK26" s="54">
        <v>26182.6</v>
      </c>
    </row>
    <row r="27" spans="1:63" ht="18" x14ac:dyDescent="0.35">
      <c r="A27" s="4" t="s">
        <v>28</v>
      </c>
      <c r="B27" s="4" t="s">
        <v>26</v>
      </c>
      <c r="C27" s="54">
        <v>4687.5600000000004</v>
      </c>
      <c r="D27" s="54">
        <v>4754.62</v>
      </c>
      <c r="E27" s="54">
        <v>4767.58</v>
      </c>
      <c r="F27" s="54">
        <v>4961.6000000000004</v>
      </c>
      <c r="G27" s="54">
        <v>5142.33</v>
      </c>
      <c r="H27" s="54">
        <v>5342.41</v>
      </c>
      <c r="I27" s="54">
        <v>5415.28</v>
      </c>
      <c r="J27" s="54">
        <v>5476.45</v>
      </c>
      <c r="K27" s="54">
        <v>5419.49</v>
      </c>
      <c r="L27" s="54">
        <v>5440.94</v>
      </c>
      <c r="M27" s="54">
        <v>5682.1</v>
      </c>
      <c r="N27" s="54">
        <v>5990.06</v>
      </c>
      <c r="O27" s="54">
        <v>6048.66</v>
      </c>
      <c r="P27" s="54">
        <v>6252.84</v>
      </c>
      <c r="Q27" s="54">
        <v>6342.41</v>
      </c>
      <c r="R27" s="54">
        <v>6388.34</v>
      </c>
      <c r="S27" s="54">
        <v>6177.56</v>
      </c>
      <c r="T27" s="54">
        <v>6038.34</v>
      </c>
      <c r="U27" s="54">
        <v>6016.52</v>
      </c>
      <c r="V27" s="54">
        <v>6012.59</v>
      </c>
      <c r="W27" s="54">
        <v>6143.89</v>
      </c>
      <c r="X27" s="54">
        <v>6268.85</v>
      </c>
      <c r="Y27" s="54">
        <v>6326.15</v>
      </c>
      <c r="Z27" s="54">
        <v>6352.11</v>
      </c>
      <c r="AA27" s="54">
        <v>6591.16</v>
      </c>
      <c r="AB27" s="54">
        <v>6524.17</v>
      </c>
      <c r="AC27" s="54">
        <v>6549.84</v>
      </c>
      <c r="AD27" s="54">
        <v>6610.89</v>
      </c>
      <c r="AE27" s="54">
        <v>6701.73</v>
      </c>
      <c r="AF27" s="54">
        <v>6710.17</v>
      </c>
      <c r="AG27" s="54">
        <v>6807</v>
      </c>
      <c r="AH27" s="55">
        <v>6605.11</v>
      </c>
      <c r="AI27" s="56">
        <v>6436.58</v>
      </c>
      <c r="AJ27" s="54">
        <v>6407.84</v>
      </c>
      <c r="AK27" s="54">
        <v>6289.81</v>
      </c>
      <c r="AL27" s="54">
        <v>6235.32</v>
      </c>
      <c r="AM27" s="54">
        <v>6188.77</v>
      </c>
      <c r="AN27" s="54">
        <v>6151.22</v>
      </c>
      <c r="AO27" s="54">
        <v>6113.99</v>
      </c>
      <c r="AP27" s="54">
        <v>6021.23</v>
      </c>
      <c r="AQ27" s="54">
        <v>5934.3</v>
      </c>
      <c r="AR27" s="54">
        <v>5851.78</v>
      </c>
      <c r="AS27" s="54">
        <v>5770.52</v>
      </c>
      <c r="AT27" s="54">
        <v>5725.48</v>
      </c>
      <c r="AU27" s="54">
        <v>5690.62</v>
      </c>
      <c r="AV27" s="54">
        <v>5661.2</v>
      </c>
      <c r="AW27" s="54">
        <v>5645.74</v>
      </c>
      <c r="AX27" s="54">
        <v>5629.57</v>
      </c>
      <c r="AY27" s="54">
        <v>5613.64</v>
      </c>
      <c r="AZ27" s="54">
        <v>5597.35</v>
      </c>
      <c r="BA27" s="54">
        <v>5581.04</v>
      </c>
      <c r="BB27" s="54">
        <v>5564.38</v>
      </c>
      <c r="BC27" s="54">
        <v>5547.91</v>
      </c>
      <c r="BD27" s="54">
        <v>5531.1</v>
      </c>
      <c r="BE27" s="54">
        <v>5514.54</v>
      </c>
      <c r="BF27" s="54">
        <v>5497.35</v>
      </c>
      <c r="BG27" s="54">
        <v>5480.16</v>
      </c>
      <c r="BH27" s="54">
        <v>5463.48</v>
      </c>
      <c r="BI27" s="54">
        <v>5446.39</v>
      </c>
      <c r="BJ27" s="54">
        <v>5428.91</v>
      </c>
      <c r="BK27" s="54">
        <v>5410.83</v>
      </c>
    </row>
    <row r="28" spans="1:63" x14ac:dyDescent="0.2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20"/>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row>
    <row r="29" spans="1:63" x14ac:dyDescent="0.2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20"/>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row>
    <row r="30" spans="1:63" s="14" customFormat="1" x14ac:dyDescent="0.25">
      <c r="A30" s="28" t="s">
        <v>20</v>
      </c>
      <c r="B30" s="27" t="s">
        <v>21</v>
      </c>
      <c r="C30" s="12">
        <v>1990</v>
      </c>
      <c r="D30" s="12">
        <v>1991</v>
      </c>
      <c r="E30" s="12">
        <v>1992</v>
      </c>
      <c r="F30" s="12">
        <v>1993</v>
      </c>
      <c r="G30" s="12">
        <v>1994</v>
      </c>
      <c r="H30" s="12">
        <v>1995</v>
      </c>
      <c r="I30" s="12">
        <v>1996</v>
      </c>
      <c r="J30" s="12">
        <v>1997</v>
      </c>
      <c r="K30" s="12">
        <v>1998</v>
      </c>
      <c r="L30" s="12">
        <v>1999</v>
      </c>
      <c r="M30" s="12">
        <v>2000</v>
      </c>
      <c r="N30" s="12">
        <v>2001</v>
      </c>
      <c r="O30" s="12">
        <v>2002</v>
      </c>
      <c r="P30" s="12">
        <v>2003</v>
      </c>
      <c r="Q30" s="12">
        <v>2004</v>
      </c>
      <c r="R30" s="12">
        <v>2005</v>
      </c>
      <c r="S30" s="12">
        <v>2006</v>
      </c>
      <c r="T30" s="12">
        <v>2007</v>
      </c>
      <c r="U30" s="12">
        <v>2008</v>
      </c>
      <c r="V30" s="12">
        <v>2009</v>
      </c>
      <c r="W30" s="12">
        <v>2010</v>
      </c>
      <c r="X30" s="12">
        <v>2011</v>
      </c>
      <c r="Y30" s="12">
        <v>2012</v>
      </c>
      <c r="Z30" s="12">
        <v>2013</v>
      </c>
      <c r="AA30" s="12">
        <v>2014</v>
      </c>
      <c r="AB30" s="12">
        <v>2015</v>
      </c>
      <c r="AC30" s="12">
        <v>2016</v>
      </c>
      <c r="AD30" s="12">
        <v>2017</v>
      </c>
      <c r="AE30" s="12">
        <v>2018</v>
      </c>
      <c r="AF30" s="12">
        <v>2019</v>
      </c>
      <c r="AG30" s="12">
        <v>2020</v>
      </c>
      <c r="AH30" s="19">
        <v>2021</v>
      </c>
      <c r="AI30" s="12">
        <v>2022</v>
      </c>
      <c r="AJ30" s="12">
        <v>2023</v>
      </c>
      <c r="AK30" s="12">
        <v>2024</v>
      </c>
      <c r="AL30" s="12">
        <v>2025</v>
      </c>
      <c r="AM30" s="12">
        <v>2026</v>
      </c>
      <c r="AN30" s="12">
        <v>2027</v>
      </c>
      <c r="AO30" s="12">
        <v>2028</v>
      </c>
      <c r="AP30" s="12">
        <v>2029</v>
      </c>
      <c r="AQ30" s="12">
        <v>2030</v>
      </c>
      <c r="AR30" s="12">
        <v>2031</v>
      </c>
      <c r="AS30" s="12">
        <v>2032</v>
      </c>
      <c r="AT30" s="12">
        <v>2033</v>
      </c>
      <c r="AU30" s="12">
        <v>2034</v>
      </c>
      <c r="AV30" s="12">
        <v>2035</v>
      </c>
      <c r="AW30" s="12">
        <v>2036</v>
      </c>
      <c r="AX30" s="12">
        <v>2037</v>
      </c>
      <c r="AY30" s="12">
        <v>2038</v>
      </c>
      <c r="AZ30" s="12">
        <v>2039</v>
      </c>
      <c r="BA30" s="12">
        <v>2040</v>
      </c>
      <c r="BB30" s="12">
        <v>2041</v>
      </c>
      <c r="BC30" s="12">
        <v>2042</v>
      </c>
      <c r="BD30" s="12">
        <v>2043</v>
      </c>
      <c r="BE30" s="12">
        <v>2044</v>
      </c>
      <c r="BF30" s="12">
        <v>2045</v>
      </c>
      <c r="BG30" s="12">
        <v>2046</v>
      </c>
      <c r="BH30" s="12">
        <v>2047</v>
      </c>
      <c r="BI30" s="12">
        <v>2048</v>
      </c>
      <c r="BJ30" s="12">
        <v>2049</v>
      </c>
      <c r="BK30" s="12">
        <v>2050</v>
      </c>
    </row>
    <row r="31" spans="1:63" x14ac:dyDescent="0.25">
      <c r="A31" s="4" t="s">
        <v>29</v>
      </c>
      <c r="B31" s="3" t="s">
        <v>23</v>
      </c>
      <c r="C31" s="52">
        <f>SUM(C32:C34)</f>
        <v>4372.75</v>
      </c>
      <c r="D31" s="52">
        <f t="shared" ref="D31:BK31" si="3">SUM(D32:D34)</f>
        <v>4493.6499999999996</v>
      </c>
      <c r="E31" s="52">
        <f t="shared" si="3"/>
        <v>4607.3099999999995</v>
      </c>
      <c r="F31" s="52">
        <f t="shared" si="3"/>
        <v>4725.1500000000005</v>
      </c>
      <c r="G31" s="52">
        <f t="shared" si="3"/>
        <v>4596.63</v>
      </c>
      <c r="H31" s="52">
        <f t="shared" si="3"/>
        <v>4700.2700000000004</v>
      </c>
      <c r="I31" s="52">
        <f t="shared" si="3"/>
        <v>4797.3799999999992</v>
      </c>
      <c r="J31" s="52">
        <f t="shared" si="3"/>
        <v>4865.95</v>
      </c>
      <c r="K31" s="52">
        <f t="shared" si="3"/>
        <v>4861.25</v>
      </c>
      <c r="L31" s="52">
        <f t="shared" si="3"/>
        <v>4890.09</v>
      </c>
      <c r="M31" s="52">
        <f t="shared" si="3"/>
        <v>4921.0499999999993</v>
      </c>
      <c r="N31" s="52">
        <f t="shared" si="3"/>
        <v>4945.2700000000004</v>
      </c>
      <c r="O31" s="52">
        <f t="shared" si="3"/>
        <v>4961.83</v>
      </c>
      <c r="P31" s="52">
        <f t="shared" si="3"/>
        <v>4855.83</v>
      </c>
      <c r="Q31" s="52">
        <f t="shared" si="3"/>
        <v>4875.1400000000003</v>
      </c>
      <c r="R31" s="52">
        <f t="shared" si="3"/>
        <v>4861.8200000000006</v>
      </c>
      <c r="S31" s="52">
        <f t="shared" si="3"/>
        <v>4639.8899999999994</v>
      </c>
      <c r="T31" s="52">
        <f t="shared" si="3"/>
        <v>4599.12</v>
      </c>
      <c r="U31" s="52">
        <f t="shared" si="3"/>
        <v>4504.4399999999996</v>
      </c>
      <c r="V31" s="52">
        <f t="shared" si="3"/>
        <v>4357.4999999999991</v>
      </c>
      <c r="W31" s="52">
        <f t="shared" si="3"/>
        <v>4294.6499999999996</v>
      </c>
      <c r="X31" s="52">
        <f t="shared" si="3"/>
        <v>4126.8599999999997</v>
      </c>
      <c r="Y31" s="52">
        <f t="shared" si="3"/>
        <v>4007.8900000000003</v>
      </c>
      <c r="Z31" s="52">
        <f t="shared" si="3"/>
        <v>3951.99</v>
      </c>
      <c r="AA31" s="52">
        <f t="shared" si="3"/>
        <v>3903.12</v>
      </c>
      <c r="AB31" s="52">
        <f t="shared" si="3"/>
        <v>3860.82</v>
      </c>
      <c r="AC31" s="52">
        <f t="shared" si="3"/>
        <v>3828.4</v>
      </c>
      <c r="AD31" s="52">
        <f t="shared" si="3"/>
        <v>3785.77</v>
      </c>
      <c r="AE31" s="52">
        <f t="shared" si="3"/>
        <v>3711.07</v>
      </c>
      <c r="AF31" s="52">
        <f t="shared" si="3"/>
        <v>3659.63</v>
      </c>
      <c r="AG31" s="52">
        <f t="shared" si="3"/>
        <v>3609.0541234000002</v>
      </c>
      <c r="AH31" s="53">
        <f t="shared" si="3"/>
        <v>3550.8385631000001</v>
      </c>
      <c r="AI31" s="52">
        <f t="shared" si="3"/>
        <v>3524.3611802876567</v>
      </c>
      <c r="AJ31" s="52">
        <f t="shared" si="3"/>
        <v>3505.2956306547708</v>
      </c>
      <c r="AK31" s="52">
        <f t="shared" si="3"/>
        <v>3471.7174645055966</v>
      </c>
      <c r="AL31" s="52">
        <f t="shared" si="3"/>
        <v>3424.7089986147444</v>
      </c>
      <c r="AM31" s="52">
        <f t="shared" si="3"/>
        <v>3311.0009374096503</v>
      </c>
      <c r="AN31" s="52">
        <f t="shared" si="3"/>
        <v>3206.7820209318756</v>
      </c>
      <c r="AO31" s="52">
        <f t="shared" si="3"/>
        <v>3113.5678549155973</v>
      </c>
      <c r="AP31" s="52">
        <f t="shared" si="3"/>
        <v>3086.2247526355459</v>
      </c>
      <c r="AQ31" s="52">
        <f t="shared" si="3"/>
        <v>3059.999217420956</v>
      </c>
      <c r="AR31" s="52">
        <f t="shared" si="3"/>
        <v>3033.1989401214291</v>
      </c>
      <c r="AS31" s="52">
        <f t="shared" si="3"/>
        <v>3014.1540452408994</v>
      </c>
      <c r="AT31" s="52">
        <f t="shared" si="3"/>
        <v>2997.8084897081781</v>
      </c>
      <c r="AU31" s="52">
        <f t="shared" si="3"/>
        <v>2982.9448099576553</v>
      </c>
      <c r="AV31" s="52">
        <f t="shared" si="3"/>
        <v>2969.495591972945</v>
      </c>
      <c r="AW31" s="52">
        <f t="shared" si="3"/>
        <v>2956.2895140219616</v>
      </c>
      <c r="AX31" s="52">
        <f t="shared" si="3"/>
        <v>2943.2930398825947</v>
      </c>
      <c r="AY31" s="52">
        <f t="shared" si="3"/>
        <v>2930.5869563566862</v>
      </c>
      <c r="AZ31" s="52">
        <f t="shared" si="3"/>
        <v>2918.0685780169133</v>
      </c>
      <c r="BA31" s="52">
        <f t="shared" si="3"/>
        <v>2906.2131990208441</v>
      </c>
      <c r="BB31" s="52">
        <f t="shared" si="3"/>
        <v>2894.873001390114</v>
      </c>
      <c r="BC31" s="52">
        <f t="shared" si="3"/>
        <v>2883.8226595298083</v>
      </c>
      <c r="BD31" s="52">
        <f t="shared" si="3"/>
        <v>2872.9974852034393</v>
      </c>
      <c r="BE31" s="52">
        <f t="shared" si="3"/>
        <v>2862.33922596921</v>
      </c>
      <c r="BF31" s="52">
        <f t="shared" si="3"/>
        <v>2851.9762579199341</v>
      </c>
      <c r="BG31" s="52">
        <f t="shared" si="3"/>
        <v>2841.8822858013045</v>
      </c>
      <c r="BH31" s="52">
        <f t="shared" si="3"/>
        <v>2831.8683237767409</v>
      </c>
      <c r="BI31" s="52">
        <f t="shared" si="3"/>
        <v>2822.0825461637323</v>
      </c>
      <c r="BJ31" s="52">
        <f t="shared" si="3"/>
        <v>2812.2033596869383</v>
      </c>
      <c r="BK31" s="52">
        <f t="shared" si="3"/>
        <v>2802.537761040574</v>
      </c>
    </row>
    <row r="32" spans="1:63" ht="18" x14ac:dyDescent="0.35">
      <c r="A32" s="4" t="s">
        <v>29</v>
      </c>
      <c r="B32" s="4" t="s">
        <v>24</v>
      </c>
      <c r="C32" s="54">
        <v>158.91</v>
      </c>
      <c r="D32" s="54">
        <v>157.84</v>
      </c>
      <c r="E32" s="54">
        <v>156.15</v>
      </c>
      <c r="F32" s="54">
        <v>158.91999999999999</v>
      </c>
      <c r="G32" s="54">
        <v>137.63</v>
      </c>
      <c r="H32" s="54">
        <v>136.26</v>
      </c>
      <c r="I32" s="54">
        <v>131.03</v>
      </c>
      <c r="J32" s="54">
        <v>139.87</v>
      </c>
      <c r="K32" s="54">
        <v>148.52000000000001</v>
      </c>
      <c r="L32" s="54">
        <v>156.72</v>
      </c>
      <c r="M32" s="54">
        <v>149.72999999999999</v>
      </c>
      <c r="N32" s="54">
        <v>138.52000000000001</v>
      </c>
      <c r="O32" s="54">
        <v>131.6</v>
      </c>
      <c r="P32" s="54">
        <v>123.42</v>
      </c>
      <c r="Q32" s="54">
        <v>124.25</v>
      </c>
      <c r="R32" s="54">
        <v>119.46</v>
      </c>
      <c r="S32" s="54">
        <v>118.53</v>
      </c>
      <c r="T32" s="54">
        <v>114.88</v>
      </c>
      <c r="U32" s="54">
        <v>109.91</v>
      </c>
      <c r="V32" s="54">
        <v>107.66</v>
      </c>
      <c r="W32" s="54">
        <v>108.66</v>
      </c>
      <c r="X32" s="54">
        <v>105.31</v>
      </c>
      <c r="Y32" s="54">
        <v>105.57</v>
      </c>
      <c r="Z32" s="54">
        <v>102.91</v>
      </c>
      <c r="AA32" s="54">
        <v>102.98</v>
      </c>
      <c r="AB32" s="54">
        <v>100.34</v>
      </c>
      <c r="AC32" s="54">
        <v>100.78</v>
      </c>
      <c r="AD32" s="54">
        <v>95.22</v>
      </c>
      <c r="AE32" s="54">
        <v>92.42</v>
      </c>
      <c r="AF32" s="54">
        <v>90.26</v>
      </c>
      <c r="AG32" s="54">
        <v>89.8</v>
      </c>
      <c r="AH32" s="55">
        <v>90.62</v>
      </c>
      <c r="AI32" s="56">
        <v>97.338836658387081</v>
      </c>
      <c r="AJ32" s="54">
        <v>96.699514355122872</v>
      </c>
      <c r="AK32" s="54">
        <v>95.960547691431557</v>
      </c>
      <c r="AL32" s="54">
        <v>95.257006054914399</v>
      </c>
      <c r="AM32" s="54">
        <v>94.611814811398531</v>
      </c>
      <c r="AN32" s="54">
        <v>93.820661344083334</v>
      </c>
      <c r="AO32" s="54">
        <v>92.915385835530174</v>
      </c>
      <c r="AP32" s="54">
        <v>92.058325388500947</v>
      </c>
      <c r="AQ32" s="54">
        <v>91.269473219762972</v>
      </c>
      <c r="AR32" s="54">
        <v>90.508214525864503</v>
      </c>
      <c r="AS32" s="54">
        <v>89.755492168729845</v>
      </c>
      <c r="AT32" s="54">
        <v>88.988103460670914</v>
      </c>
      <c r="AU32" s="54">
        <v>88.25688533520956</v>
      </c>
      <c r="AV32" s="54">
        <v>87.555399367300978</v>
      </c>
      <c r="AW32" s="54">
        <v>86.852833194582345</v>
      </c>
      <c r="AX32" s="54">
        <v>86.144938736081798</v>
      </c>
      <c r="AY32" s="54">
        <v>85.461359928204558</v>
      </c>
      <c r="AZ32" s="54">
        <v>84.787339770892217</v>
      </c>
      <c r="BA32" s="54">
        <v>84.163417444749442</v>
      </c>
      <c r="BB32" s="54">
        <v>83.538544257233625</v>
      </c>
      <c r="BC32" s="54">
        <v>82.892126927533624</v>
      </c>
      <c r="BD32" s="54">
        <v>82.228193364337272</v>
      </c>
      <c r="BE32" s="54">
        <v>81.561050667843659</v>
      </c>
      <c r="BF32" s="54">
        <v>80.900718478423357</v>
      </c>
      <c r="BG32" s="54">
        <v>80.275183474049214</v>
      </c>
      <c r="BH32" s="54">
        <v>79.663514757181972</v>
      </c>
      <c r="BI32" s="54">
        <v>79.066300370827321</v>
      </c>
      <c r="BJ32" s="54">
        <v>78.463935561161122</v>
      </c>
      <c r="BK32" s="54">
        <v>77.871028648260364</v>
      </c>
    </row>
    <row r="33" spans="1:63" ht="18" x14ac:dyDescent="0.35">
      <c r="A33" s="4" t="s">
        <v>29</v>
      </c>
      <c r="B33" s="4" t="s">
        <v>25</v>
      </c>
      <c r="C33" s="54">
        <v>4113.01</v>
      </c>
      <c r="D33" s="54">
        <v>4232.7</v>
      </c>
      <c r="E33" s="54">
        <v>4347.3</v>
      </c>
      <c r="F33" s="54">
        <v>4461.05</v>
      </c>
      <c r="G33" s="54">
        <v>4356.22</v>
      </c>
      <c r="H33" s="54">
        <v>4460</v>
      </c>
      <c r="I33" s="54">
        <v>4561.82</v>
      </c>
      <c r="J33" s="54">
        <v>4619.1099999999997</v>
      </c>
      <c r="K33" s="54">
        <v>4602.1899999999996</v>
      </c>
      <c r="L33" s="54">
        <v>4619.72</v>
      </c>
      <c r="M33" s="54">
        <v>4656.5</v>
      </c>
      <c r="N33" s="54">
        <v>4690.63</v>
      </c>
      <c r="O33" s="54">
        <v>4719.25</v>
      </c>
      <c r="P33" s="54">
        <v>4621.29</v>
      </c>
      <c r="Q33" s="54">
        <v>4638.76</v>
      </c>
      <c r="R33" s="54">
        <v>4630.3</v>
      </c>
      <c r="S33" s="54">
        <v>4408.67</v>
      </c>
      <c r="T33" s="54">
        <v>4371.26</v>
      </c>
      <c r="U33" s="54">
        <v>4281.55</v>
      </c>
      <c r="V33" s="54">
        <v>4135.6899999999996</v>
      </c>
      <c r="W33" s="54">
        <v>4069.58</v>
      </c>
      <c r="X33" s="54">
        <v>3903.31</v>
      </c>
      <c r="Y33" s="54">
        <v>3782.01</v>
      </c>
      <c r="Z33" s="54">
        <v>3725.97</v>
      </c>
      <c r="AA33" s="54">
        <v>3673.29</v>
      </c>
      <c r="AB33" s="54">
        <v>3629.69</v>
      </c>
      <c r="AC33" s="54">
        <v>3592.08</v>
      </c>
      <c r="AD33" s="54">
        <v>3551.55</v>
      </c>
      <c r="AE33" s="54">
        <v>3476.48</v>
      </c>
      <c r="AF33" s="54">
        <v>3423.2</v>
      </c>
      <c r="AG33" s="54">
        <v>3370.3436219999999</v>
      </c>
      <c r="AH33" s="55">
        <v>3309.890472</v>
      </c>
      <c r="AI33" s="56">
        <v>3274.9395949602558</v>
      </c>
      <c r="AJ33" s="54">
        <v>3255.0145312328714</v>
      </c>
      <c r="AK33" s="54">
        <v>3220.4657510737652</v>
      </c>
      <c r="AL33" s="54">
        <v>3172.9781518890873</v>
      </c>
      <c r="AM33" s="54">
        <v>3058.2144922757075</v>
      </c>
      <c r="AN33" s="54">
        <v>2953.387849450613</v>
      </c>
      <c r="AO33" s="54">
        <v>2859.4159204346074</v>
      </c>
      <c r="AP33" s="54">
        <v>2831.5745677762188</v>
      </c>
      <c r="AQ33" s="54">
        <v>2804.7860257538719</v>
      </c>
      <c r="AR33" s="54">
        <v>2778.1757979718504</v>
      </c>
      <c r="AS33" s="54">
        <v>2759.3140223110581</v>
      </c>
      <c r="AT33" s="54">
        <v>2743.2391787589349</v>
      </c>
      <c r="AU33" s="54">
        <v>2728.7386265833647</v>
      </c>
      <c r="AV33" s="54">
        <v>2715.6352876819547</v>
      </c>
      <c r="AW33" s="54">
        <v>2702.814899793299</v>
      </c>
      <c r="AX33" s="54">
        <v>2690.2429786128782</v>
      </c>
      <c r="AY33" s="54">
        <v>2677.9365354321872</v>
      </c>
      <c r="AZ33" s="54">
        <v>2665.8242036431971</v>
      </c>
      <c r="BA33" s="54">
        <v>2654.2270584026114</v>
      </c>
      <c r="BB33" s="54">
        <v>2643.1818736035675</v>
      </c>
      <c r="BC33" s="54">
        <v>2632.4907889523424</v>
      </c>
      <c r="BD33" s="54">
        <v>2622.0839565130236</v>
      </c>
      <c r="BE33" s="54">
        <v>2611.8604071217064</v>
      </c>
      <c r="BF33" s="54">
        <v>2601.9329785734699</v>
      </c>
      <c r="BG33" s="54">
        <v>2592.2207735794291</v>
      </c>
      <c r="BH33" s="54">
        <v>2582.5956023483818</v>
      </c>
      <c r="BI33" s="54">
        <v>2573.1774864893628</v>
      </c>
      <c r="BJ33" s="54">
        <v>2563.7612460472756</v>
      </c>
      <c r="BK33" s="54">
        <v>2554.5531055743818</v>
      </c>
    </row>
    <row r="34" spans="1:63" ht="18" x14ac:dyDescent="0.35">
      <c r="A34" s="4" t="s">
        <v>29</v>
      </c>
      <c r="B34" s="4" t="s">
        <v>26</v>
      </c>
      <c r="C34" s="54">
        <v>100.83</v>
      </c>
      <c r="D34" s="54">
        <v>103.11</v>
      </c>
      <c r="E34" s="54">
        <v>103.86</v>
      </c>
      <c r="F34" s="54">
        <v>105.18</v>
      </c>
      <c r="G34" s="54">
        <v>102.78</v>
      </c>
      <c r="H34" s="54">
        <v>104.01</v>
      </c>
      <c r="I34" s="54">
        <v>104.53</v>
      </c>
      <c r="J34" s="54">
        <v>106.97</v>
      </c>
      <c r="K34" s="54">
        <v>110.54</v>
      </c>
      <c r="L34" s="54">
        <v>113.65</v>
      </c>
      <c r="M34" s="54">
        <v>114.82</v>
      </c>
      <c r="N34" s="54">
        <v>116.12</v>
      </c>
      <c r="O34" s="54">
        <v>110.98</v>
      </c>
      <c r="P34" s="54">
        <v>111.12</v>
      </c>
      <c r="Q34" s="54">
        <v>112.13</v>
      </c>
      <c r="R34" s="54">
        <v>112.06</v>
      </c>
      <c r="S34" s="54">
        <v>112.69</v>
      </c>
      <c r="T34" s="54">
        <v>112.98</v>
      </c>
      <c r="U34" s="54">
        <v>112.98</v>
      </c>
      <c r="V34" s="54">
        <v>114.15</v>
      </c>
      <c r="W34" s="54">
        <v>116.41</v>
      </c>
      <c r="X34" s="54">
        <v>118.24</v>
      </c>
      <c r="Y34" s="54">
        <v>120.31</v>
      </c>
      <c r="Z34" s="54">
        <v>123.11</v>
      </c>
      <c r="AA34" s="54">
        <v>126.85</v>
      </c>
      <c r="AB34" s="54">
        <v>130.79</v>
      </c>
      <c r="AC34" s="54">
        <v>135.54</v>
      </c>
      <c r="AD34" s="54">
        <v>139</v>
      </c>
      <c r="AE34" s="54">
        <v>142.16999999999999</v>
      </c>
      <c r="AF34" s="54">
        <v>146.16999999999999</v>
      </c>
      <c r="AG34" s="54">
        <v>148.91050139999999</v>
      </c>
      <c r="AH34" s="55">
        <v>150.32809109999999</v>
      </c>
      <c r="AI34" s="56">
        <v>152.08274866901343</v>
      </c>
      <c r="AJ34" s="54">
        <v>153.58158506677628</v>
      </c>
      <c r="AK34" s="54">
        <v>155.29116574039958</v>
      </c>
      <c r="AL34" s="54">
        <v>156.47384067074293</v>
      </c>
      <c r="AM34" s="54">
        <v>158.17463032254389</v>
      </c>
      <c r="AN34" s="54">
        <v>159.57351013717928</v>
      </c>
      <c r="AO34" s="54">
        <v>161.23654864545966</v>
      </c>
      <c r="AP34" s="54">
        <v>162.59185947082574</v>
      </c>
      <c r="AQ34" s="54">
        <v>163.94371844732152</v>
      </c>
      <c r="AR34" s="54">
        <v>164.51492762371436</v>
      </c>
      <c r="AS34" s="54">
        <v>165.08453076111169</v>
      </c>
      <c r="AT34" s="54">
        <v>165.58120748857212</v>
      </c>
      <c r="AU34" s="54">
        <v>165.94929803908113</v>
      </c>
      <c r="AV34" s="54">
        <v>166.30490492368918</v>
      </c>
      <c r="AW34" s="54">
        <v>166.62178103408047</v>
      </c>
      <c r="AX34" s="54">
        <v>166.90512253363488</v>
      </c>
      <c r="AY34" s="54">
        <v>167.18906099629433</v>
      </c>
      <c r="AZ34" s="54">
        <v>167.45703460282422</v>
      </c>
      <c r="BA34" s="54">
        <v>167.82272317348307</v>
      </c>
      <c r="BB34" s="54">
        <v>168.15258352931281</v>
      </c>
      <c r="BC34" s="54">
        <v>168.43974364993221</v>
      </c>
      <c r="BD34" s="54">
        <v>168.68533532607842</v>
      </c>
      <c r="BE34" s="54">
        <v>168.91776817966016</v>
      </c>
      <c r="BF34" s="54">
        <v>169.14256086804087</v>
      </c>
      <c r="BG34" s="54">
        <v>169.38632874782593</v>
      </c>
      <c r="BH34" s="54">
        <v>169.60920667117708</v>
      </c>
      <c r="BI34" s="54">
        <v>169.8387593035423</v>
      </c>
      <c r="BJ34" s="54">
        <v>169.97817807850151</v>
      </c>
      <c r="BK34" s="54">
        <v>170.11362681793153</v>
      </c>
    </row>
    <row r="35" spans="1:63" x14ac:dyDescent="0.2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20"/>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row>
    <row r="36" spans="1:63" x14ac:dyDescent="0.2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20"/>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row>
    <row r="37" spans="1:63" s="14" customFormat="1" x14ac:dyDescent="0.25">
      <c r="A37" s="28" t="s">
        <v>20</v>
      </c>
      <c r="B37" s="27" t="s">
        <v>21</v>
      </c>
      <c r="C37" s="13">
        <v>1990</v>
      </c>
      <c r="D37" s="13">
        <v>1991</v>
      </c>
      <c r="E37" s="13">
        <v>1992</v>
      </c>
      <c r="F37" s="13">
        <v>1993</v>
      </c>
      <c r="G37" s="13">
        <v>1994</v>
      </c>
      <c r="H37" s="13">
        <v>1995</v>
      </c>
      <c r="I37" s="13">
        <v>1996</v>
      </c>
      <c r="J37" s="13">
        <v>1997</v>
      </c>
      <c r="K37" s="13">
        <v>1998</v>
      </c>
      <c r="L37" s="13">
        <v>1999</v>
      </c>
      <c r="M37" s="13">
        <v>2000</v>
      </c>
      <c r="N37" s="13">
        <v>2001</v>
      </c>
      <c r="O37" s="13">
        <v>2002</v>
      </c>
      <c r="P37" s="13">
        <v>2003</v>
      </c>
      <c r="Q37" s="13">
        <v>2004</v>
      </c>
      <c r="R37" s="13">
        <v>2005</v>
      </c>
      <c r="S37" s="13">
        <v>2006</v>
      </c>
      <c r="T37" s="13">
        <v>2007</v>
      </c>
      <c r="U37" s="13">
        <v>2008</v>
      </c>
      <c r="V37" s="13">
        <v>2009</v>
      </c>
      <c r="W37" s="13">
        <v>2010</v>
      </c>
      <c r="X37" s="13">
        <v>2011</v>
      </c>
      <c r="Y37" s="13">
        <v>2012</v>
      </c>
      <c r="Z37" s="13">
        <v>2013</v>
      </c>
      <c r="AA37" s="13">
        <v>2014</v>
      </c>
      <c r="AB37" s="13">
        <v>2015</v>
      </c>
      <c r="AC37" s="13">
        <v>2016</v>
      </c>
      <c r="AD37" s="12">
        <v>2017</v>
      </c>
      <c r="AE37" s="12">
        <v>2018</v>
      </c>
      <c r="AF37" s="12">
        <v>2019</v>
      </c>
      <c r="AG37" s="12">
        <v>2020</v>
      </c>
      <c r="AH37" s="19">
        <v>2021</v>
      </c>
      <c r="AI37" s="12">
        <v>2022</v>
      </c>
      <c r="AJ37" s="12">
        <v>2023</v>
      </c>
      <c r="AK37" s="12">
        <v>2024</v>
      </c>
      <c r="AL37" s="12">
        <v>2025</v>
      </c>
      <c r="AM37" s="12">
        <v>2026</v>
      </c>
      <c r="AN37" s="12">
        <v>2027</v>
      </c>
      <c r="AO37" s="12">
        <v>2028</v>
      </c>
      <c r="AP37" s="12">
        <v>2029</v>
      </c>
      <c r="AQ37" s="12">
        <v>2030</v>
      </c>
      <c r="AR37" s="12">
        <v>2031</v>
      </c>
      <c r="AS37" s="12">
        <v>2032</v>
      </c>
      <c r="AT37" s="12">
        <v>2033</v>
      </c>
      <c r="AU37" s="12">
        <v>2034</v>
      </c>
      <c r="AV37" s="12">
        <v>2035</v>
      </c>
      <c r="AW37" s="12">
        <v>2036</v>
      </c>
      <c r="AX37" s="12">
        <v>2037</v>
      </c>
      <c r="AY37" s="12">
        <v>2038</v>
      </c>
      <c r="AZ37" s="12">
        <v>2039</v>
      </c>
      <c r="BA37" s="12">
        <v>2040</v>
      </c>
      <c r="BB37" s="12">
        <v>2041</v>
      </c>
      <c r="BC37" s="12">
        <v>2042</v>
      </c>
      <c r="BD37" s="12">
        <v>2043</v>
      </c>
      <c r="BE37" s="12">
        <v>2044</v>
      </c>
      <c r="BF37" s="12">
        <v>2045</v>
      </c>
      <c r="BG37" s="12">
        <v>2046</v>
      </c>
      <c r="BH37" s="12">
        <v>2047</v>
      </c>
      <c r="BI37" s="12">
        <v>2048</v>
      </c>
      <c r="BJ37" s="12">
        <v>2049</v>
      </c>
      <c r="BK37" s="12">
        <v>2050</v>
      </c>
    </row>
    <row r="38" spans="1:63" x14ac:dyDescent="0.25">
      <c r="A38" s="2" t="s">
        <v>30</v>
      </c>
      <c r="B38" s="3" t="s">
        <v>23</v>
      </c>
      <c r="C38" s="52">
        <f>SUM(C39:C41)</f>
        <v>850.25</v>
      </c>
      <c r="D38" s="52">
        <f t="shared" ref="D38:BK38" si="4">SUM(D39:D41)</f>
        <v>858.37</v>
      </c>
      <c r="E38" s="52">
        <f t="shared" si="4"/>
        <v>1117.43</v>
      </c>
      <c r="F38" s="52">
        <f t="shared" si="4"/>
        <v>1191.1199999999999</v>
      </c>
      <c r="G38" s="52">
        <f t="shared" si="4"/>
        <v>1328.49</v>
      </c>
      <c r="H38" s="52">
        <f t="shared" si="4"/>
        <v>881.39</v>
      </c>
      <c r="I38" s="52">
        <f t="shared" si="4"/>
        <v>63.45</v>
      </c>
      <c r="J38" s="52">
        <f t="shared" si="4"/>
        <v>-1319.64</v>
      </c>
      <c r="K38" s="52">
        <f t="shared" si="4"/>
        <v>-3370.38</v>
      </c>
      <c r="L38" s="52">
        <f t="shared" si="4"/>
        <v>-5899.66</v>
      </c>
      <c r="M38" s="52">
        <f t="shared" si="4"/>
        <v>-6045.99</v>
      </c>
      <c r="N38" s="52">
        <f t="shared" si="4"/>
        <v>-8560.69</v>
      </c>
      <c r="O38" s="52">
        <f t="shared" si="4"/>
        <v>-10490.04</v>
      </c>
      <c r="P38" s="52">
        <f t="shared" si="4"/>
        <v>-10231.209999999999</v>
      </c>
      <c r="Q38" s="52">
        <f t="shared" si="4"/>
        <v>-7958.18</v>
      </c>
      <c r="R38" s="52">
        <f t="shared" si="4"/>
        <v>-4041.68</v>
      </c>
      <c r="S38" s="52">
        <f t="shared" si="4"/>
        <v>-1405.91</v>
      </c>
      <c r="T38" s="52">
        <f t="shared" si="4"/>
        <v>2986.46</v>
      </c>
      <c r="U38" s="52">
        <f t="shared" si="4"/>
        <v>-13812.9</v>
      </c>
      <c r="V38" s="52">
        <f t="shared" si="4"/>
        <v>-11782.19</v>
      </c>
      <c r="W38" s="52">
        <f t="shared" si="4"/>
        <v>-11670.17</v>
      </c>
      <c r="X38" s="52">
        <f t="shared" si="4"/>
        <v>-12779.04</v>
      </c>
      <c r="Y38" s="52">
        <f t="shared" si="4"/>
        <v>-11036.96</v>
      </c>
      <c r="Z38" s="52">
        <f t="shared" si="4"/>
        <v>-8724.74</v>
      </c>
      <c r="AA38" s="52">
        <f t="shared" si="4"/>
        <v>-11232.75</v>
      </c>
      <c r="AB38" s="52">
        <f t="shared" si="4"/>
        <v>-11884.86</v>
      </c>
      <c r="AC38" s="52">
        <f t="shared" si="4"/>
        <v>-11309.65</v>
      </c>
      <c r="AD38" s="52">
        <f t="shared" si="4"/>
        <v>-10158.709999999999</v>
      </c>
      <c r="AE38" s="52">
        <f t="shared" si="4"/>
        <v>-10124.09</v>
      </c>
      <c r="AF38" s="52">
        <f t="shared" si="4"/>
        <v>-9202.64</v>
      </c>
      <c r="AG38" s="52">
        <f t="shared" si="4"/>
        <v>-7705.42</v>
      </c>
      <c r="AH38" s="53">
        <f t="shared" si="4"/>
        <v>-7031.13</v>
      </c>
      <c r="AI38" s="52">
        <f t="shared" si="4"/>
        <v>-6880.17</v>
      </c>
      <c r="AJ38" s="52">
        <f t="shared" si="4"/>
        <v>-6078.62</v>
      </c>
      <c r="AK38" s="52">
        <f t="shared" si="4"/>
        <v>-6037.61</v>
      </c>
      <c r="AL38" s="52">
        <f t="shared" si="4"/>
        <v>-6979.46</v>
      </c>
      <c r="AM38" s="52">
        <f t="shared" si="4"/>
        <v>-8515.5300000000007</v>
      </c>
      <c r="AN38" s="52">
        <f t="shared" si="4"/>
        <v>-10707.3</v>
      </c>
      <c r="AO38" s="52">
        <f t="shared" si="4"/>
        <v>-13286.33</v>
      </c>
      <c r="AP38" s="52">
        <f t="shared" si="4"/>
        <v>-16289.49</v>
      </c>
      <c r="AQ38" s="52">
        <f t="shared" si="4"/>
        <v>-18662.48</v>
      </c>
      <c r="AR38" s="52">
        <f t="shared" si="4"/>
        <v>-19646.310000000001</v>
      </c>
      <c r="AS38" s="52">
        <f t="shared" si="4"/>
        <v>-20373.7</v>
      </c>
      <c r="AT38" s="52">
        <f t="shared" si="4"/>
        <v>-21294.29</v>
      </c>
      <c r="AU38" s="52">
        <f t="shared" si="4"/>
        <v>-22026.31</v>
      </c>
      <c r="AV38" s="52">
        <f t="shared" si="4"/>
        <v>-23066.7</v>
      </c>
      <c r="AW38" s="52">
        <f t="shared" si="4"/>
        <v>-24606.65</v>
      </c>
      <c r="AX38" s="52">
        <f t="shared" si="4"/>
        <v>-26713.759999999998</v>
      </c>
      <c r="AY38" s="52">
        <f t="shared" si="4"/>
        <v>-28312.3</v>
      </c>
      <c r="AZ38" s="52">
        <f t="shared" si="4"/>
        <v>-30005.87</v>
      </c>
      <c r="BA38" s="52">
        <f t="shared" si="4"/>
        <v>-31624.74</v>
      </c>
      <c r="BB38" s="52">
        <f t="shared" si="4"/>
        <v>-33217.11</v>
      </c>
      <c r="BC38" s="52">
        <f t="shared" si="4"/>
        <v>-34440.959999999999</v>
      </c>
      <c r="BD38" s="52">
        <f t="shared" si="4"/>
        <v>-35170.78</v>
      </c>
      <c r="BE38" s="52">
        <f t="shared" si="4"/>
        <v>-35511.51</v>
      </c>
      <c r="BF38" s="52">
        <f t="shared" si="4"/>
        <v>-35180.65</v>
      </c>
      <c r="BG38" s="52">
        <f t="shared" si="4"/>
        <v>-33961.47</v>
      </c>
      <c r="BH38" s="52">
        <f t="shared" si="4"/>
        <v>-33166.199999999997</v>
      </c>
      <c r="BI38" s="52">
        <f t="shared" si="4"/>
        <v>-33593.74</v>
      </c>
      <c r="BJ38" s="52">
        <f t="shared" si="4"/>
        <v>-34034.99</v>
      </c>
      <c r="BK38" s="52">
        <f t="shared" si="4"/>
        <v>-34555.35</v>
      </c>
    </row>
    <row r="39" spans="1:63" ht="18" x14ac:dyDescent="0.35">
      <c r="A39" s="2" t="s">
        <v>30</v>
      </c>
      <c r="B39" s="4" t="s">
        <v>24</v>
      </c>
      <c r="C39" s="54">
        <v>850.25</v>
      </c>
      <c r="D39" s="54">
        <v>858.37</v>
      </c>
      <c r="E39" s="54">
        <v>1117.43</v>
      </c>
      <c r="F39" s="54">
        <v>1191.1199999999999</v>
      </c>
      <c r="G39" s="54">
        <v>1328.49</v>
      </c>
      <c r="H39" s="54">
        <v>881.39</v>
      </c>
      <c r="I39" s="54">
        <v>63.45</v>
      </c>
      <c r="J39" s="54">
        <v>-1319.64</v>
      </c>
      <c r="K39" s="54">
        <v>-3370.38</v>
      </c>
      <c r="L39" s="54">
        <v>-5899.66</v>
      </c>
      <c r="M39" s="54">
        <v>-6045.99</v>
      </c>
      <c r="N39" s="54">
        <v>-8560.69</v>
      </c>
      <c r="O39" s="54">
        <v>-10490.04</v>
      </c>
      <c r="P39" s="54">
        <v>-10231.209999999999</v>
      </c>
      <c r="Q39" s="54">
        <v>-7958.18</v>
      </c>
      <c r="R39" s="54">
        <v>-4041.68</v>
      </c>
      <c r="S39" s="54">
        <v>-1405.91</v>
      </c>
      <c r="T39" s="54">
        <v>2986.46</v>
      </c>
      <c r="U39" s="54">
        <v>-13812.9</v>
      </c>
      <c r="V39" s="54">
        <v>-11782.19</v>
      </c>
      <c r="W39" s="54">
        <v>-11670.17</v>
      </c>
      <c r="X39" s="54">
        <v>-12779.04</v>
      </c>
      <c r="Y39" s="54">
        <v>-11036.96</v>
      </c>
      <c r="Z39" s="54">
        <v>-8724.74</v>
      </c>
      <c r="AA39" s="54">
        <v>-11232.75</v>
      </c>
      <c r="AB39" s="54">
        <v>-11884.86</v>
      </c>
      <c r="AC39" s="54">
        <v>-11309.65</v>
      </c>
      <c r="AD39" s="54">
        <v>-10158.709999999999</v>
      </c>
      <c r="AE39" s="54">
        <v>-10124.09</v>
      </c>
      <c r="AF39" s="54">
        <v>-9202.64</v>
      </c>
      <c r="AG39" s="54">
        <v>-7705.42</v>
      </c>
      <c r="AH39" s="55">
        <v>-7031.13</v>
      </c>
      <c r="AI39" s="56">
        <v>-6880.17</v>
      </c>
      <c r="AJ39" s="54">
        <v>-6078.62</v>
      </c>
      <c r="AK39" s="54">
        <v>-6037.61</v>
      </c>
      <c r="AL39" s="54">
        <v>-6979.46</v>
      </c>
      <c r="AM39" s="54">
        <v>-8515.5300000000007</v>
      </c>
      <c r="AN39" s="54">
        <v>-10707.3</v>
      </c>
      <c r="AO39" s="54">
        <v>-13286.33</v>
      </c>
      <c r="AP39" s="54">
        <v>-16289.49</v>
      </c>
      <c r="AQ39" s="54">
        <v>-18662.48</v>
      </c>
      <c r="AR39" s="54">
        <v>-19646.310000000001</v>
      </c>
      <c r="AS39" s="54">
        <v>-20373.7</v>
      </c>
      <c r="AT39" s="54">
        <v>-21294.29</v>
      </c>
      <c r="AU39" s="54">
        <v>-22026.31</v>
      </c>
      <c r="AV39" s="54">
        <v>-23066.7</v>
      </c>
      <c r="AW39" s="54">
        <v>-24606.65</v>
      </c>
      <c r="AX39" s="54">
        <v>-26713.759999999998</v>
      </c>
      <c r="AY39" s="54">
        <v>-28312.3</v>
      </c>
      <c r="AZ39" s="54">
        <v>-30005.87</v>
      </c>
      <c r="BA39" s="54">
        <v>-31624.74</v>
      </c>
      <c r="BB39" s="54">
        <v>-33217.11</v>
      </c>
      <c r="BC39" s="54">
        <v>-34440.959999999999</v>
      </c>
      <c r="BD39" s="54">
        <v>-35170.78</v>
      </c>
      <c r="BE39" s="54">
        <v>-35511.51</v>
      </c>
      <c r="BF39" s="54">
        <v>-35180.65</v>
      </c>
      <c r="BG39" s="54">
        <v>-33961.47</v>
      </c>
      <c r="BH39" s="54">
        <v>-33166.199999999997</v>
      </c>
      <c r="BI39" s="54">
        <v>-33593.74</v>
      </c>
      <c r="BJ39" s="54">
        <v>-34034.99</v>
      </c>
      <c r="BK39" s="54">
        <v>-34555.35</v>
      </c>
    </row>
    <row r="40" spans="1:63" ht="18" x14ac:dyDescent="0.35">
      <c r="A40" s="2" t="s">
        <v>30</v>
      </c>
      <c r="B40" s="4" t="s">
        <v>25</v>
      </c>
      <c r="C40" s="54">
        <v>0</v>
      </c>
      <c r="D40" s="54">
        <v>0</v>
      </c>
      <c r="E40" s="54">
        <v>0</v>
      </c>
      <c r="F40" s="54">
        <v>0</v>
      </c>
      <c r="G40" s="54">
        <v>0</v>
      </c>
      <c r="H40" s="54">
        <v>0</v>
      </c>
      <c r="I40" s="54">
        <v>0</v>
      </c>
      <c r="J40" s="54">
        <v>0</v>
      </c>
      <c r="K40" s="54">
        <v>0</v>
      </c>
      <c r="L40" s="54">
        <v>0</v>
      </c>
      <c r="M40" s="54">
        <v>0</v>
      </c>
      <c r="N40" s="54">
        <v>0</v>
      </c>
      <c r="O40" s="54">
        <v>0</v>
      </c>
      <c r="P40" s="54">
        <v>0</v>
      </c>
      <c r="Q40" s="54">
        <v>0</v>
      </c>
      <c r="R40" s="54">
        <v>0</v>
      </c>
      <c r="S40" s="54">
        <v>0</v>
      </c>
      <c r="T40" s="54">
        <v>0</v>
      </c>
      <c r="U40" s="54">
        <v>0</v>
      </c>
      <c r="V40" s="54">
        <v>0</v>
      </c>
      <c r="W40" s="54">
        <v>0</v>
      </c>
      <c r="X40" s="54">
        <v>0</v>
      </c>
      <c r="Y40" s="54">
        <v>0</v>
      </c>
      <c r="Z40" s="54">
        <v>0</v>
      </c>
      <c r="AA40" s="54">
        <v>0</v>
      </c>
      <c r="AB40" s="54">
        <v>0</v>
      </c>
      <c r="AC40" s="54">
        <v>0</v>
      </c>
      <c r="AD40" s="54">
        <v>0</v>
      </c>
      <c r="AE40" s="54">
        <v>0</v>
      </c>
      <c r="AF40" s="54">
        <v>0</v>
      </c>
      <c r="AG40" s="54">
        <v>0</v>
      </c>
      <c r="AH40" s="55">
        <v>0</v>
      </c>
      <c r="AI40" s="56">
        <v>0</v>
      </c>
      <c r="AJ40" s="54">
        <v>0</v>
      </c>
      <c r="AK40" s="54">
        <v>0</v>
      </c>
      <c r="AL40" s="54">
        <v>0</v>
      </c>
      <c r="AM40" s="54">
        <v>0</v>
      </c>
      <c r="AN40" s="54">
        <v>0</v>
      </c>
      <c r="AO40" s="54">
        <v>0</v>
      </c>
      <c r="AP40" s="54">
        <v>0</v>
      </c>
      <c r="AQ40" s="54">
        <v>0</v>
      </c>
      <c r="AR40" s="54">
        <v>0</v>
      </c>
      <c r="AS40" s="54">
        <v>0</v>
      </c>
      <c r="AT40" s="54">
        <v>0</v>
      </c>
      <c r="AU40" s="54">
        <v>0</v>
      </c>
      <c r="AV40" s="54">
        <v>0</v>
      </c>
      <c r="AW40" s="54">
        <v>0</v>
      </c>
      <c r="AX40" s="54">
        <v>0</v>
      </c>
      <c r="AY40" s="54">
        <v>0</v>
      </c>
      <c r="AZ40" s="54">
        <v>0</v>
      </c>
      <c r="BA40" s="54">
        <v>0</v>
      </c>
      <c r="BB40" s="54">
        <v>0</v>
      </c>
      <c r="BC40" s="54">
        <v>0</v>
      </c>
      <c r="BD40" s="54">
        <v>0</v>
      </c>
      <c r="BE40" s="54">
        <v>0</v>
      </c>
      <c r="BF40" s="54">
        <v>0</v>
      </c>
      <c r="BG40" s="54">
        <v>0</v>
      </c>
      <c r="BH40" s="54">
        <v>0</v>
      </c>
      <c r="BI40" s="54">
        <v>0</v>
      </c>
      <c r="BJ40" s="54">
        <v>0</v>
      </c>
      <c r="BK40" s="54">
        <v>0</v>
      </c>
    </row>
    <row r="41" spans="1:63" ht="18" x14ac:dyDescent="0.35">
      <c r="A41" s="2" t="s">
        <v>30</v>
      </c>
      <c r="B41" s="4" t="s">
        <v>26</v>
      </c>
      <c r="C41" s="54">
        <v>0</v>
      </c>
      <c r="D41" s="54">
        <v>0</v>
      </c>
      <c r="E41" s="54">
        <v>0</v>
      </c>
      <c r="F41" s="54">
        <v>0</v>
      </c>
      <c r="G41" s="54">
        <v>0</v>
      </c>
      <c r="H41" s="54">
        <v>0</v>
      </c>
      <c r="I41" s="54">
        <v>0</v>
      </c>
      <c r="J41" s="54">
        <v>0</v>
      </c>
      <c r="K41" s="54">
        <v>0</v>
      </c>
      <c r="L41" s="54">
        <v>0</v>
      </c>
      <c r="M41" s="54">
        <v>0</v>
      </c>
      <c r="N41" s="54">
        <v>0</v>
      </c>
      <c r="O41" s="54">
        <v>0</v>
      </c>
      <c r="P41" s="54">
        <v>0</v>
      </c>
      <c r="Q41" s="54">
        <v>0</v>
      </c>
      <c r="R41" s="54">
        <v>0</v>
      </c>
      <c r="S41" s="54">
        <v>0</v>
      </c>
      <c r="T41" s="54">
        <v>0</v>
      </c>
      <c r="U41" s="54">
        <v>0</v>
      </c>
      <c r="V41" s="54">
        <v>0</v>
      </c>
      <c r="W41" s="54">
        <v>0</v>
      </c>
      <c r="X41" s="54">
        <v>0</v>
      </c>
      <c r="Y41" s="54">
        <v>0</v>
      </c>
      <c r="Z41" s="54">
        <v>0</v>
      </c>
      <c r="AA41" s="54">
        <v>0</v>
      </c>
      <c r="AB41" s="54">
        <v>0</v>
      </c>
      <c r="AC41" s="54">
        <v>0</v>
      </c>
      <c r="AD41" s="54">
        <v>0</v>
      </c>
      <c r="AE41" s="54">
        <v>0</v>
      </c>
      <c r="AF41" s="54">
        <v>0</v>
      </c>
      <c r="AG41" s="54">
        <v>0</v>
      </c>
      <c r="AH41" s="55">
        <v>0</v>
      </c>
      <c r="AI41" s="56">
        <v>0</v>
      </c>
      <c r="AJ41" s="54">
        <v>0</v>
      </c>
      <c r="AK41" s="54">
        <v>0</v>
      </c>
      <c r="AL41" s="54">
        <v>0</v>
      </c>
      <c r="AM41" s="54">
        <v>0</v>
      </c>
      <c r="AN41" s="54">
        <v>0</v>
      </c>
      <c r="AO41" s="54">
        <v>0</v>
      </c>
      <c r="AP41" s="54">
        <v>0</v>
      </c>
      <c r="AQ41" s="54">
        <v>0</v>
      </c>
      <c r="AR41" s="54">
        <v>0</v>
      </c>
      <c r="AS41" s="54">
        <v>0</v>
      </c>
      <c r="AT41" s="54">
        <v>0</v>
      </c>
      <c r="AU41" s="54">
        <v>0</v>
      </c>
      <c r="AV41" s="54">
        <v>0</v>
      </c>
      <c r="AW41" s="54">
        <v>0</v>
      </c>
      <c r="AX41" s="54">
        <v>0</v>
      </c>
      <c r="AY41" s="54">
        <v>0</v>
      </c>
      <c r="AZ41" s="54">
        <v>0</v>
      </c>
      <c r="BA41" s="54">
        <v>0</v>
      </c>
      <c r="BB41" s="54">
        <v>0</v>
      </c>
      <c r="BC41" s="54">
        <v>0</v>
      </c>
      <c r="BD41" s="54">
        <v>0</v>
      </c>
      <c r="BE41" s="54">
        <v>0</v>
      </c>
      <c r="BF41" s="54">
        <v>0</v>
      </c>
      <c r="BG41" s="54">
        <v>0</v>
      </c>
      <c r="BH41" s="54">
        <v>0</v>
      </c>
      <c r="BI41" s="54">
        <v>0</v>
      </c>
      <c r="BJ41" s="54">
        <v>0</v>
      </c>
      <c r="BK41" s="54">
        <v>0</v>
      </c>
    </row>
    <row r="42" spans="1:63" x14ac:dyDescent="0.2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20"/>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row>
    <row r="43" spans="1:63"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20"/>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row>
    <row r="44" spans="1:63" s="14" customFormat="1" x14ac:dyDescent="0.25">
      <c r="A44" s="28" t="s">
        <v>20</v>
      </c>
      <c r="B44" s="27" t="s">
        <v>21</v>
      </c>
      <c r="C44" s="12">
        <v>1990</v>
      </c>
      <c r="D44" s="12">
        <v>1991</v>
      </c>
      <c r="E44" s="12">
        <v>1992</v>
      </c>
      <c r="F44" s="12">
        <v>1993</v>
      </c>
      <c r="G44" s="12">
        <v>1994</v>
      </c>
      <c r="H44" s="12">
        <v>1995</v>
      </c>
      <c r="I44" s="12">
        <v>1996</v>
      </c>
      <c r="J44" s="12">
        <v>1997</v>
      </c>
      <c r="K44" s="12">
        <v>1998</v>
      </c>
      <c r="L44" s="12">
        <v>1999</v>
      </c>
      <c r="M44" s="12">
        <v>2000</v>
      </c>
      <c r="N44" s="12">
        <v>2001</v>
      </c>
      <c r="O44" s="12">
        <v>2002</v>
      </c>
      <c r="P44" s="12">
        <v>2003</v>
      </c>
      <c r="Q44" s="12">
        <v>2004</v>
      </c>
      <c r="R44" s="12">
        <v>2005</v>
      </c>
      <c r="S44" s="12">
        <v>2006</v>
      </c>
      <c r="T44" s="12">
        <v>2007</v>
      </c>
      <c r="U44" s="12">
        <v>2008</v>
      </c>
      <c r="V44" s="12">
        <v>2009</v>
      </c>
      <c r="W44" s="12">
        <v>2010</v>
      </c>
      <c r="X44" s="12">
        <v>2011</v>
      </c>
      <c r="Y44" s="12">
        <v>2012</v>
      </c>
      <c r="Z44" s="12">
        <v>2013</v>
      </c>
      <c r="AA44" s="12">
        <v>2014</v>
      </c>
      <c r="AB44" s="12">
        <v>2015</v>
      </c>
      <c r="AC44" s="12">
        <v>2016</v>
      </c>
      <c r="AD44" s="12">
        <v>2017</v>
      </c>
      <c r="AE44" s="12">
        <v>2018</v>
      </c>
      <c r="AF44" s="12">
        <v>2019</v>
      </c>
      <c r="AG44" s="12">
        <v>2020</v>
      </c>
      <c r="AH44" s="19">
        <v>2021</v>
      </c>
      <c r="AI44" s="12">
        <v>2022</v>
      </c>
      <c r="AJ44" s="12">
        <v>2023</v>
      </c>
      <c r="AK44" s="12">
        <v>2024</v>
      </c>
      <c r="AL44" s="12">
        <v>2025</v>
      </c>
      <c r="AM44" s="12">
        <v>2026</v>
      </c>
      <c r="AN44" s="12">
        <v>2027</v>
      </c>
      <c r="AO44" s="12">
        <v>2028</v>
      </c>
      <c r="AP44" s="12">
        <v>2029</v>
      </c>
      <c r="AQ44" s="12">
        <v>2030</v>
      </c>
      <c r="AR44" s="12">
        <v>2031</v>
      </c>
      <c r="AS44" s="12">
        <v>2032</v>
      </c>
      <c r="AT44" s="12">
        <v>2033</v>
      </c>
      <c r="AU44" s="12">
        <v>2034</v>
      </c>
      <c r="AV44" s="12">
        <v>2035</v>
      </c>
      <c r="AW44" s="12">
        <v>2036</v>
      </c>
      <c r="AX44" s="12">
        <v>2037</v>
      </c>
      <c r="AY44" s="12">
        <v>2038</v>
      </c>
      <c r="AZ44" s="12">
        <v>2039</v>
      </c>
      <c r="BA44" s="12">
        <v>2040</v>
      </c>
      <c r="BB44" s="12">
        <v>2041</v>
      </c>
      <c r="BC44" s="12">
        <v>2042</v>
      </c>
      <c r="BD44" s="12">
        <v>2043</v>
      </c>
      <c r="BE44" s="12">
        <v>2044</v>
      </c>
      <c r="BF44" s="12">
        <v>2045</v>
      </c>
      <c r="BG44" s="12">
        <v>2046</v>
      </c>
      <c r="BH44" s="12">
        <v>2047</v>
      </c>
      <c r="BI44" s="12">
        <v>2048</v>
      </c>
      <c r="BJ44" s="12">
        <v>2049</v>
      </c>
      <c r="BK44" s="12">
        <v>2050</v>
      </c>
    </row>
    <row r="45" spans="1:63" x14ac:dyDescent="0.25">
      <c r="A45" s="4" t="s">
        <v>31</v>
      </c>
      <c r="B45" s="3" t="s">
        <v>23</v>
      </c>
      <c r="C45" s="52">
        <f>SUM(C46:C51)</f>
        <v>3480.5699999999997</v>
      </c>
      <c r="D45" s="52">
        <f t="shared" ref="D45:BK45" si="5">SUM(D46:D51)</f>
        <v>3632.8199999999997</v>
      </c>
      <c r="E45" s="52">
        <f t="shared" si="5"/>
        <v>3322.77</v>
      </c>
      <c r="F45" s="52">
        <f t="shared" si="5"/>
        <v>3188.71</v>
      </c>
      <c r="G45" s="52">
        <f t="shared" si="5"/>
        <v>3066.19</v>
      </c>
      <c r="H45" s="52">
        <f t="shared" si="5"/>
        <v>3166.2499999999995</v>
      </c>
      <c r="I45" s="52">
        <f t="shared" si="5"/>
        <v>3331.17</v>
      </c>
      <c r="J45" s="52">
        <f t="shared" si="5"/>
        <v>3253.5699999999997</v>
      </c>
      <c r="K45" s="52">
        <f t="shared" si="5"/>
        <v>3244.59</v>
      </c>
      <c r="L45" s="52">
        <f t="shared" si="5"/>
        <v>3430.8</v>
      </c>
      <c r="M45" s="52">
        <f t="shared" si="5"/>
        <v>3467.51</v>
      </c>
      <c r="N45" s="52">
        <f t="shared" si="5"/>
        <v>3572.0300000000007</v>
      </c>
      <c r="O45" s="52">
        <f t="shared" si="5"/>
        <v>3647.88</v>
      </c>
      <c r="P45" s="52">
        <f t="shared" si="5"/>
        <v>3839.1600000000003</v>
      </c>
      <c r="Q45" s="52">
        <f t="shared" si="5"/>
        <v>3896.32</v>
      </c>
      <c r="R45" s="52">
        <f t="shared" si="5"/>
        <v>4007.7399999999993</v>
      </c>
      <c r="S45" s="52">
        <f t="shared" si="5"/>
        <v>4098.7400000000007</v>
      </c>
      <c r="T45" s="52">
        <f t="shared" si="5"/>
        <v>4330.3599999999997</v>
      </c>
      <c r="U45" s="52">
        <f t="shared" si="5"/>
        <v>4213.8</v>
      </c>
      <c r="V45" s="52">
        <f t="shared" si="5"/>
        <v>4177.3</v>
      </c>
      <c r="W45" s="52">
        <f t="shared" si="5"/>
        <v>4515.88</v>
      </c>
      <c r="X45" s="52">
        <f t="shared" si="5"/>
        <v>4543.079999999999</v>
      </c>
      <c r="Y45" s="52">
        <f t="shared" si="5"/>
        <v>4570.51</v>
      </c>
      <c r="Z45" s="52">
        <f t="shared" si="5"/>
        <v>4668.79</v>
      </c>
      <c r="AA45" s="52">
        <f t="shared" si="5"/>
        <v>4870.8200000000006</v>
      </c>
      <c r="AB45" s="52">
        <f t="shared" si="5"/>
        <v>4974.3700000000008</v>
      </c>
      <c r="AC45" s="52">
        <f t="shared" si="5"/>
        <v>4706.57</v>
      </c>
      <c r="AD45" s="52">
        <f t="shared" si="5"/>
        <v>4727.4399999999996</v>
      </c>
      <c r="AE45" s="52">
        <f t="shared" si="5"/>
        <v>4638.46</v>
      </c>
      <c r="AF45" s="52">
        <f t="shared" si="5"/>
        <v>4690.5999999999995</v>
      </c>
      <c r="AG45" s="52">
        <f t="shared" si="5"/>
        <v>4495.22</v>
      </c>
      <c r="AH45" s="53">
        <f t="shared" si="5"/>
        <v>4514.6100000000006</v>
      </c>
      <c r="AI45" s="52">
        <f t="shared" si="5"/>
        <v>4447.9100000000008</v>
      </c>
      <c r="AJ45" s="52">
        <f t="shared" si="5"/>
        <v>4285.29</v>
      </c>
      <c r="AK45" s="52">
        <f t="shared" si="5"/>
        <v>4213.67</v>
      </c>
      <c r="AL45" s="52">
        <f t="shared" si="5"/>
        <v>3550.66</v>
      </c>
      <c r="AM45" s="52">
        <f t="shared" si="5"/>
        <v>3518.6000000000004</v>
      </c>
      <c r="AN45" s="52">
        <f t="shared" si="5"/>
        <v>3450.9100000000003</v>
      </c>
      <c r="AO45" s="52">
        <f t="shared" si="5"/>
        <v>3404.28</v>
      </c>
      <c r="AP45" s="52">
        <f t="shared" si="5"/>
        <v>3373.2900000000004</v>
      </c>
      <c r="AQ45" s="52">
        <f t="shared" si="5"/>
        <v>3318.62</v>
      </c>
      <c r="AR45" s="52">
        <f t="shared" si="5"/>
        <v>3249.8900000000003</v>
      </c>
      <c r="AS45" s="52">
        <f t="shared" si="5"/>
        <v>3195.3500000000004</v>
      </c>
      <c r="AT45" s="52">
        <f t="shared" si="5"/>
        <v>3127.5899999999997</v>
      </c>
      <c r="AU45" s="52">
        <f t="shared" si="5"/>
        <v>3060.0300000000007</v>
      </c>
      <c r="AV45" s="52">
        <f t="shared" si="5"/>
        <v>2990.1700000000005</v>
      </c>
      <c r="AW45" s="52">
        <f t="shared" si="5"/>
        <v>2953.71</v>
      </c>
      <c r="AX45" s="52">
        <f t="shared" si="5"/>
        <v>2922.0600000000004</v>
      </c>
      <c r="AY45" s="52">
        <f t="shared" si="5"/>
        <v>2883.4500000000007</v>
      </c>
      <c r="AZ45" s="52">
        <f t="shared" si="5"/>
        <v>2860.38</v>
      </c>
      <c r="BA45" s="52">
        <f t="shared" si="5"/>
        <v>2816.7200000000003</v>
      </c>
      <c r="BB45" s="52">
        <f t="shared" si="5"/>
        <v>2777.1700000000005</v>
      </c>
      <c r="BC45" s="52">
        <f t="shared" si="5"/>
        <v>2744.3900000000008</v>
      </c>
      <c r="BD45" s="52">
        <f t="shared" si="5"/>
        <v>2728.4700000000007</v>
      </c>
      <c r="BE45" s="52">
        <f t="shared" si="5"/>
        <v>2703.1400000000003</v>
      </c>
      <c r="BF45" s="52">
        <f t="shared" si="5"/>
        <v>2682.8500000000004</v>
      </c>
      <c r="BG45" s="52">
        <f t="shared" si="5"/>
        <v>2660.9100000000008</v>
      </c>
      <c r="BH45" s="52">
        <f t="shared" si="5"/>
        <v>2641.5700000000006</v>
      </c>
      <c r="BI45" s="52">
        <f t="shared" si="5"/>
        <v>2623.82</v>
      </c>
      <c r="BJ45" s="52">
        <f t="shared" si="5"/>
        <v>2608.9900000000007</v>
      </c>
      <c r="BK45" s="52">
        <f t="shared" si="5"/>
        <v>2597.2800000000007</v>
      </c>
    </row>
    <row r="46" spans="1:63" ht="18" x14ac:dyDescent="0.35">
      <c r="A46" s="4" t="s">
        <v>31</v>
      </c>
      <c r="B46" s="4" t="s">
        <v>24</v>
      </c>
      <c r="C46" s="54">
        <v>2519.96</v>
      </c>
      <c r="D46" s="54">
        <v>2659.49</v>
      </c>
      <c r="E46" s="54">
        <v>2757.6</v>
      </c>
      <c r="F46" s="54">
        <v>2847.57</v>
      </c>
      <c r="G46" s="54">
        <v>2725.62</v>
      </c>
      <c r="H46" s="54">
        <v>2813.83</v>
      </c>
      <c r="I46" s="54">
        <v>2826.09</v>
      </c>
      <c r="J46" s="54">
        <v>2732.19</v>
      </c>
      <c r="K46" s="54">
        <v>2792.19</v>
      </c>
      <c r="L46" s="54">
        <v>2944.29</v>
      </c>
      <c r="M46" s="54">
        <v>2922.48</v>
      </c>
      <c r="N46" s="54">
        <v>2986.9</v>
      </c>
      <c r="O46" s="54">
        <v>2984.81</v>
      </c>
      <c r="P46" s="54">
        <v>3152.96</v>
      </c>
      <c r="Q46" s="54">
        <v>3131.49</v>
      </c>
      <c r="R46" s="54">
        <v>3208.64</v>
      </c>
      <c r="S46" s="54">
        <v>3180.88</v>
      </c>
      <c r="T46" s="54">
        <v>3376.87</v>
      </c>
      <c r="U46" s="54">
        <v>3158.99</v>
      </c>
      <c r="V46" s="54">
        <v>3022.38</v>
      </c>
      <c r="W46" s="54">
        <v>3319</v>
      </c>
      <c r="X46" s="54">
        <v>3294.41</v>
      </c>
      <c r="Y46" s="54">
        <v>3254.92</v>
      </c>
      <c r="Z46" s="54">
        <v>3319.36</v>
      </c>
      <c r="AA46" s="54">
        <v>3396.54</v>
      </c>
      <c r="AB46" s="54">
        <v>3509.69</v>
      </c>
      <c r="AC46" s="54">
        <v>3213.6</v>
      </c>
      <c r="AD46" s="54">
        <v>3213.88</v>
      </c>
      <c r="AE46" s="54">
        <v>3085.45</v>
      </c>
      <c r="AF46" s="54">
        <v>3085.52</v>
      </c>
      <c r="AG46" s="54">
        <v>2863.67</v>
      </c>
      <c r="AH46" s="55">
        <v>2893.04</v>
      </c>
      <c r="AI46" s="56">
        <v>2730.61</v>
      </c>
      <c r="AJ46" s="54">
        <v>2730.15</v>
      </c>
      <c r="AK46" s="54">
        <v>2729.18</v>
      </c>
      <c r="AL46" s="54">
        <v>2187.58</v>
      </c>
      <c r="AM46" s="54">
        <v>2188.3200000000002</v>
      </c>
      <c r="AN46" s="54">
        <v>2188.94</v>
      </c>
      <c r="AO46" s="54">
        <v>2189.02</v>
      </c>
      <c r="AP46" s="54">
        <v>2187.83</v>
      </c>
      <c r="AQ46" s="54">
        <v>2187.1799999999998</v>
      </c>
      <c r="AR46" s="54">
        <v>2186.06</v>
      </c>
      <c r="AS46" s="54">
        <v>2183.94</v>
      </c>
      <c r="AT46" s="54">
        <v>2184.4899999999998</v>
      </c>
      <c r="AU46" s="54">
        <v>2183.29</v>
      </c>
      <c r="AV46" s="54">
        <v>2182.77</v>
      </c>
      <c r="AW46" s="54">
        <v>2181.75</v>
      </c>
      <c r="AX46" s="54">
        <v>2181.33</v>
      </c>
      <c r="AY46" s="54">
        <v>2179.86</v>
      </c>
      <c r="AZ46" s="54">
        <v>2179.6</v>
      </c>
      <c r="BA46" s="54">
        <v>2178.88</v>
      </c>
      <c r="BB46" s="54">
        <v>2178.67</v>
      </c>
      <c r="BC46" s="54">
        <v>2179.5300000000002</v>
      </c>
      <c r="BD46" s="54">
        <v>2180.3000000000002</v>
      </c>
      <c r="BE46" s="54">
        <v>2180.54</v>
      </c>
      <c r="BF46" s="54">
        <v>2179.52</v>
      </c>
      <c r="BG46" s="54">
        <v>2179.04</v>
      </c>
      <c r="BH46" s="54">
        <v>2178.09</v>
      </c>
      <c r="BI46" s="54">
        <v>2176.14</v>
      </c>
      <c r="BJ46" s="54">
        <v>2176.84</v>
      </c>
      <c r="BK46" s="54">
        <v>2175.77</v>
      </c>
    </row>
    <row r="47" spans="1:63" ht="18" x14ac:dyDescent="0.35">
      <c r="A47" s="4" t="s">
        <v>31</v>
      </c>
      <c r="B47" s="4" t="s">
        <v>25</v>
      </c>
      <c r="C47" s="54">
        <v>30.91</v>
      </c>
      <c r="D47" s="54">
        <v>52.81</v>
      </c>
      <c r="E47" s="54">
        <v>44.76</v>
      </c>
      <c r="F47" s="54">
        <v>50.23</v>
      </c>
      <c r="G47" s="54">
        <v>62.98</v>
      </c>
      <c r="H47" s="54">
        <v>88.62</v>
      </c>
      <c r="I47" s="54">
        <v>118.92</v>
      </c>
      <c r="J47" s="54">
        <v>122.68</v>
      </c>
      <c r="K47" s="54">
        <v>115.5</v>
      </c>
      <c r="L47" s="54">
        <v>132.83000000000001</v>
      </c>
      <c r="M47" s="54">
        <v>155.25</v>
      </c>
      <c r="N47" s="54">
        <v>137.32</v>
      </c>
      <c r="O47" s="54">
        <v>146.91999999999999</v>
      </c>
      <c r="P47" s="54">
        <v>62.32</v>
      </c>
      <c r="Q47" s="54">
        <v>70.05</v>
      </c>
      <c r="R47" s="54">
        <v>22.1</v>
      </c>
      <c r="S47" s="54">
        <v>26.03</v>
      </c>
      <c r="T47" s="54">
        <v>27.99</v>
      </c>
      <c r="U47" s="54">
        <v>36.729999999999997</v>
      </c>
      <c r="V47" s="54">
        <v>52.96</v>
      </c>
      <c r="W47" s="54">
        <v>53.37</v>
      </c>
      <c r="X47" s="54">
        <v>53.65</v>
      </c>
      <c r="Y47" s="54">
        <v>71.33</v>
      </c>
      <c r="Z47" s="54">
        <v>91.45</v>
      </c>
      <c r="AA47" s="54">
        <v>141.66</v>
      </c>
      <c r="AB47" s="54">
        <v>119.51</v>
      </c>
      <c r="AC47" s="54">
        <v>140.31</v>
      </c>
      <c r="AD47" s="54">
        <v>125.46</v>
      </c>
      <c r="AE47" s="54">
        <v>103.34</v>
      </c>
      <c r="AF47" s="54">
        <v>120.1</v>
      </c>
      <c r="AG47" s="54">
        <v>107.69</v>
      </c>
      <c r="AH47" s="55">
        <v>86.94</v>
      </c>
      <c r="AI47" s="56">
        <v>113.87</v>
      </c>
      <c r="AJ47" s="54">
        <v>104.2</v>
      </c>
      <c r="AK47" s="54">
        <v>104.2</v>
      </c>
      <c r="AL47" s="54">
        <v>104.2</v>
      </c>
      <c r="AM47" s="54">
        <v>104.2</v>
      </c>
      <c r="AN47" s="54">
        <v>54.93</v>
      </c>
      <c r="AO47" s="54">
        <v>54.93</v>
      </c>
      <c r="AP47" s="54">
        <v>54.93</v>
      </c>
      <c r="AQ47" s="54">
        <v>43.95</v>
      </c>
      <c r="AR47" s="54">
        <v>32.96</v>
      </c>
      <c r="AS47" s="54">
        <v>21.97</v>
      </c>
      <c r="AT47" s="54">
        <v>10.99</v>
      </c>
      <c r="AU47" s="54">
        <v>0</v>
      </c>
      <c r="AV47" s="54">
        <v>0</v>
      </c>
      <c r="AW47" s="54">
        <v>0</v>
      </c>
      <c r="AX47" s="54">
        <v>0</v>
      </c>
      <c r="AY47" s="54">
        <v>0</v>
      </c>
      <c r="AZ47" s="54">
        <v>0</v>
      </c>
      <c r="BA47" s="54">
        <v>0</v>
      </c>
      <c r="BB47" s="54">
        <v>0</v>
      </c>
      <c r="BC47" s="54">
        <v>0</v>
      </c>
      <c r="BD47" s="54">
        <v>0</v>
      </c>
      <c r="BE47" s="54">
        <v>0</v>
      </c>
      <c r="BF47" s="54">
        <v>0</v>
      </c>
      <c r="BG47" s="54">
        <v>0</v>
      </c>
      <c r="BH47" s="54">
        <v>0</v>
      </c>
      <c r="BI47" s="54">
        <v>0</v>
      </c>
      <c r="BJ47" s="54">
        <v>0</v>
      </c>
      <c r="BK47" s="54">
        <v>0</v>
      </c>
    </row>
    <row r="48" spans="1:63" ht="18" x14ac:dyDescent="0.35">
      <c r="A48" s="4" t="s">
        <v>31</v>
      </c>
      <c r="B48" s="4" t="s">
        <v>26</v>
      </c>
      <c r="C48" s="54">
        <v>91.1</v>
      </c>
      <c r="D48" s="54">
        <v>86.55</v>
      </c>
      <c r="E48" s="54">
        <v>82.22</v>
      </c>
      <c r="F48" s="54">
        <v>78.11</v>
      </c>
      <c r="G48" s="54">
        <v>74.2</v>
      </c>
      <c r="H48" s="54">
        <v>70.489999999999995</v>
      </c>
      <c r="I48" s="54">
        <v>66.97</v>
      </c>
      <c r="J48" s="54">
        <v>63.62</v>
      </c>
      <c r="K48" s="54">
        <v>60.44</v>
      </c>
      <c r="L48" s="54">
        <v>57.42</v>
      </c>
      <c r="M48" s="54">
        <v>54.55</v>
      </c>
      <c r="N48" s="54">
        <v>51.82</v>
      </c>
      <c r="O48" s="54">
        <v>49.23</v>
      </c>
      <c r="P48" s="54">
        <v>46.38</v>
      </c>
      <c r="Q48" s="54">
        <v>43.06</v>
      </c>
      <c r="R48" s="54">
        <v>39.619999999999997</v>
      </c>
      <c r="S48" s="54">
        <v>36.17</v>
      </c>
      <c r="T48" s="54">
        <v>39.18</v>
      </c>
      <c r="U48" s="54">
        <v>46.83</v>
      </c>
      <c r="V48" s="54">
        <v>47.18</v>
      </c>
      <c r="W48" s="54">
        <v>47.5</v>
      </c>
      <c r="X48" s="54">
        <v>47.41</v>
      </c>
      <c r="Y48" s="54">
        <v>48.07</v>
      </c>
      <c r="Z48" s="54">
        <v>51.73</v>
      </c>
      <c r="AA48" s="54">
        <v>51.73</v>
      </c>
      <c r="AB48" s="54">
        <v>53.29</v>
      </c>
      <c r="AC48" s="54">
        <v>52.31</v>
      </c>
      <c r="AD48" s="54">
        <v>54.74</v>
      </c>
      <c r="AE48" s="54">
        <v>72.44</v>
      </c>
      <c r="AF48" s="54">
        <v>73.290000000000006</v>
      </c>
      <c r="AG48" s="54">
        <v>65.69</v>
      </c>
      <c r="AH48" s="55">
        <v>79.63</v>
      </c>
      <c r="AI48" s="56">
        <v>84.41</v>
      </c>
      <c r="AJ48" s="54">
        <v>84.8</v>
      </c>
      <c r="AK48" s="54">
        <v>84.8</v>
      </c>
      <c r="AL48" s="54">
        <v>84.8</v>
      </c>
      <c r="AM48" s="54">
        <v>84.8</v>
      </c>
      <c r="AN48" s="54">
        <v>84.8</v>
      </c>
      <c r="AO48" s="54">
        <v>84.8</v>
      </c>
      <c r="AP48" s="54">
        <v>84.8</v>
      </c>
      <c r="AQ48" s="54">
        <v>84.8</v>
      </c>
      <c r="AR48" s="54">
        <v>84.8</v>
      </c>
      <c r="AS48" s="54">
        <v>84.8</v>
      </c>
      <c r="AT48" s="54">
        <v>84.8</v>
      </c>
      <c r="AU48" s="54">
        <v>84.8</v>
      </c>
      <c r="AV48" s="54">
        <v>84.8</v>
      </c>
      <c r="AW48" s="54">
        <v>84.8</v>
      </c>
      <c r="AX48" s="54">
        <v>84.8</v>
      </c>
      <c r="AY48" s="54">
        <v>84.8</v>
      </c>
      <c r="AZ48" s="54">
        <v>84.8</v>
      </c>
      <c r="BA48" s="54">
        <v>84.8</v>
      </c>
      <c r="BB48" s="54">
        <v>84.8</v>
      </c>
      <c r="BC48" s="54">
        <v>84.8</v>
      </c>
      <c r="BD48" s="54">
        <v>84.8</v>
      </c>
      <c r="BE48" s="54">
        <v>84.8</v>
      </c>
      <c r="BF48" s="54">
        <v>84.8</v>
      </c>
      <c r="BG48" s="54">
        <v>84.8</v>
      </c>
      <c r="BH48" s="54">
        <v>84.8</v>
      </c>
      <c r="BI48" s="54">
        <v>84.8</v>
      </c>
      <c r="BJ48" s="54">
        <v>84.8</v>
      </c>
      <c r="BK48" s="54">
        <v>84.8</v>
      </c>
    </row>
    <row r="49" spans="1:63" ht="18" x14ac:dyDescent="0.35">
      <c r="A49" s="4" t="s">
        <v>31</v>
      </c>
      <c r="B49" s="4" t="s">
        <v>32</v>
      </c>
      <c r="C49" s="54">
        <v>20.59</v>
      </c>
      <c r="D49" s="54">
        <v>21.5</v>
      </c>
      <c r="E49" s="54">
        <v>22.58</v>
      </c>
      <c r="F49" s="54">
        <v>23.39</v>
      </c>
      <c r="G49" s="54">
        <v>24.15</v>
      </c>
      <c r="H49" s="54">
        <v>25.17</v>
      </c>
      <c r="I49" s="54">
        <v>25.4</v>
      </c>
      <c r="J49" s="54">
        <v>26.37</v>
      </c>
      <c r="K49" s="54">
        <v>25.62</v>
      </c>
      <c r="L49" s="54">
        <v>25.32</v>
      </c>
      <c r="M49" s="54">
        <v>20.16</v>
      </c>
      <c r="N49" s="54">
        <v>20.65</v>
      </c>
      <c r="O49" s="54">
        <v>24.03</v>
      </c>
      <c r="P49" s="54">
        <v>25.96</v>
      </c>
      <c r="Q49" s="54">
        <v>29.8</v>
      </c>
      <c r="R49" s="54">
        <v>26.19</v>
      </c>
      <c r="S49" s="54">
        <v>21.69</v>
      </c>
      <c r="T49" s="54">
        <v>20.48</v>
      </c>
      <c r="U49" s="54">
        <v>19.940000000000001</v>
      </c>
      <c r="V49" s="54">
        <v>23.23</v>
      </c>
      <c r="W49" s="54">
        <v>23.54</v>
      </c>
      <c r="X49" s="54">
        <v>19.52</v>
      </c>
      <c r="Y49" s="54">
        <v>21.54</v>
      </c>
      <c r="Z49" s="54">
        <v>18.739999999999998</v>
      </c>
      <c r="AA49" s="54">
        <v>17.32</v>
      </c>
      <c r="AB49" s="54">
        <v>16.97</v>
      </c>
      <c r="AC49" s="54">
        <v>17.899999999999999</v>
      </c>
      <c r="AD49" s="54">
        <v>15.24</v>
      </c>
      <c r="AE49" s="54">
        <v>15.16</v>
      </c>
      <c r="AF49" s="54">
        <v>16.47</v>
      </c>
      <c r="AG49" s="54">
        <v>17.2</v>
      </c>
      <c r="AH49" s="55">
        <v>16.21</v>
      </c>
      <c r="AI49" s="56">
        <v>15.88</v>
      </c>
      <c r="AJ49" s="54">
        <v>15.56</v>
      </c>
      <c r="AK49" s="54">
        <v>15.24</v>
      </c>
      <c r="AL49" s="54">
        <v>14.93</v>
      </c>
      <c r="AM49" s="54">
        <v>14.63</v>
      </c>
      <c r="AN49" s="54">
        <v>14.33</v>
      </c>
      <c r="AO49" s="54">
        <v>14.04</v>
      </c>
      <c r="AP49" s="54">
        <v>13.76</v>
      </c>
      <c r="AQ49" s="54">
        <v>13.48</v>
      </c>
      <c r="AR49" s="54">
        <v>13.21</v>
      </c>
      <c r="AS49" s="54">
        <v>12.94</v>
      </c>
      <c r="AT49" s="54">
        <v>12.68</v>
      </c>
      <c r="AU49" s="54">
        <v>12.42</v>
      </c>
      <c r="AV49" s="54">
        <v>12.17</v>
      </c>
      <c r="AW49" s="54">
        <v>11.93</v>
      </c>
      <c r="AX49" s="54">
        <v>11.69</v>
      </c>
      <c r="AY49" s="54">
        <v>11.46</v>
      </c>
      <c r="AZ49" s="54">
        <v>11.23</v>
      </c>
      <c r="BA49" s="54">
        <v>11</v>
      </c>
      <c r="BB49" s="54">
        <v>10.79</v>
      </c>
      <c r="BC49" s="54">
        <v>10.57</v>
      </c>
      <c r="BD49" s="54">
        <v>10.36</v>
      </c>
      <c r="BE49" s="54">
        <v>10.15</v>
      </c>
      <c r="BF49" s="54">
        <v>9.9499999999999993</v>
      </c>
      <c r="BG49" s="54">
        <v>9.76</v>
      </c>
      <c r="BH49" s="54">
        <v>9.56</v>
      </c>
      <c r="BI49" s="54">
        <v>9.3699999999999992</v>
      </c>
      <c r="BJ49" s="54">
        <v>9.19</v>
      </c>
      <c r="BK49" s="54">
        <v>9.01</v>
      </c>
    </row>
    <row r="50" spans="1:63" x14ac:dyDescent="0.25">
      <c r="A50" s="4" t="s">
        <v>31</v>
      </c>
      <c r="B50" s="4" t="s">
        <v>33</v>
      </c>
      <c r="C50" s="54">
        <v>0</v>
      </c>
      <c r="D50" s="54">
        <v>0</v>
      </c>
      <c r="E50" s="54">
        <v>0.26</v>
      </c>
      <c r="F50" s="54">
        <v>0.42</v>
      </c>
      <c r="G50" s="54">
        <v>11.82</v>
      </c>
      <c r="H50" s="54">
        <v>29.54</v>
      </c>
      <c r="I50" s="54">
        <v>66.790000000000006</v>
      </c>
      <c r="J50" s="54">
        <v>113.35</v>
      </c>
      <c r="K50" s="54">
        <v>140.26</v>
      </c>
      <c r="L50" s="54">
        <v>185.46</v>
      </c>
      <c r="M50" s="54">
        <v>230.54</v>
      </c>
      <c r="N50" s="54">
        <v>311.83999999999997</v>
      </c>
      <c r="O50" s="54">
        <v>365.87</v>
      </c>
      <c r="P50" s="54">
        <v>435.77</v>
      </c>
      <c r="Q50" s="54">
        <v>531.85</v>
      </c>
      <c r="R50" s="54">
        <v>648.79999999999995</v>
      </c>
      <c r="S50" s="54">
        <v>736.88</v>
      </c>
      <c r="T50" s="54">
        <v>822.16</v>
      </c>
      <c r="U50" s="54">
        <v>910.1</v>
      </c>
      <c r="V50" s="54">
        <v>982.94</v>
      </c>
      <c r="W50" s="54">
        <v>1029.7</v>
      </c>
      <c r="X50" s="54">
        <v>1096.48</v>
      </c>
      <c r="Y50" s="54">
        <v>1131.97</v>
      </c>
      <c r="Z50" s="54">
        <v>1144.23</v>
      </c>
      <c r="AA50" s="54">
        <v>1197.55</v>
      </c>
      <c r="AB50" s="54">
        <v>1222.23</v>
      </c>
      <c r="AC50" s="54">
        <v>1238.6600000000001</v>
      </c>
      <c r="AD50" s="54">
        <v>1263.75</v>
      </c>
      <c r="AE50" s="54">
        <v>1296.97</v>
      </c>
      <c r="AF50" s="54">
        <v>1315.07</v>
      </c>
      <c r="AG50" s="54">
        <v>1361.91</v>
      </c>
      <c r="AH50" s="55">
        <v>1393.21</v>
      </c>
      <c r="AI50" s="56">
        <v>1444.25</v>
      </c>
      <c r="AJ50" s="54">
        <v>1291.69</v>
      </c>
      <c r="AK50" s="54">
        <v>1221.3599999999999</v>
      </c>
      <c r="AL50" s="54">
        <v>1159.1400000000001</v>
      </c>
      <c r="AM50" s="54">
        <v>1126.6400000000001</v>
      </c>
      <c r="AN50" s="54">
        <v>1107.9000000000001</v>
      </c>
      <c r="AO50" s="54">
        <v>1061.48</v>
      </c>
      <c r="AP50" s="54">
        <v>1031.96</v>
      </c>
      <c r="AQ50" s="54">
        <v>989.2</v>
      </c>
      <c r="AR50" s="54">
        <v>932.85</v>
      </c>
      <c r="AS50" s="54">
        <v>891.69</v>
      </c>
      <c r="AT50" s="54">
        <v>834.62</v>
      </c>
      <c r="AU50" s="54">
        <v>779.51</v>
      </c>
      <c r="AV50" s="54">
        <v>710.42</v>
      </c>
      <c r="AW50" s="54">
        <v>675.22</v>
      </c>
      <c r="AX50" s="54">
        <v>644.23</v>
      </c>
      <c r="AY50" s="54">
        <v>607.32000000000005</v>
      </c>
      <c r="AZ50" s="54">
        <v>584.74</v>
      </c>
      <c r="BA50" s="54">
        <v>542.03</v>
      </c>
      <c r="BB50" s="54">
        <v>502.9</v>
      </c>
      <c r="BC50" s="54">
        <v>469.48</v>
      </c>
      <c r="BD50" s="54">
        <v>453</v>
      </c>
      <c r="BE50" s="54">
        <v>427.64</v>
      </c>
      <c r="BF50" s="54">
        <v>408.57</v>
      </c>
      <c r="BG50" s="54">
        <v>387.3</v>
      </c>
      <c r="BH50" s="54">
        <v>369.11</v>
      </c>
      <c r="BI50" s="54">
        <v>353.5</v>
      </c>
      <c r="BJ50" s="54">
        <v>338.15</v>
      </c>
      <c r="BK50" s="54">
        <v>327.69</v>
      </c>
    </row>
    <row r="51" spans="1:63" x14ac:dyDescent="0.25">
      <c r="A51" s="4" t="s">
        <v>31</v>
      </c>
      <c r="B51" s="4" t="s">
        <v>34</v>
      </c>
      <c r="C51" s="54">
        <v>818.01</v>
      </c>
      <c r="D51" s="54">
        <v>812.47</v>
      </c>
      <c r="E51" s="54">
        <v>415.35</v>
      </c>
      <c r="F51" s="54">
        <v>188.99</v>
      </c>
      <c r="G51" s="54">
        <v>167.42</v>
      </c>
      <c r="H51" s="54">
        <v>138.6</v>
      </c>
      <c r="I51" s="54">
        <v>227</v>
      </c>
      <c r="J51" s="54">
        <v>195.36</v>
      </c>
      <c r="K51" s="54">
        <v>110.58</v>
      </c>
      <c r="L51" s="54">
        <v>85.48</v>
      </c>
      <c r="M51" s="54">
        <v>84.53</v>
      </c>
      <c r="N51" s="54">
        <v>63.5</v>
      </c>
      <c r="O51" s="54">
        <v>77.02</v>
      </c>
      <c r="P51" s="54">
        <v>115.77</v>
      </c>
      <c r="Q51" s="54">
        <v>90.07</v>
      </c>
      <c r="R51" s="54">
        <v>62.39</v>
      </c>
      <c r="S51" s="54">
        <v>97.09</v>
      </c>
      <c r="T51" s="54">
        <v>43.68</v>
      </c>
      <c r="U51" s="54">
        <v>41.21</v>
      </c>
      <c r="V51" s="54">
        <v>48.61</v>
      </c>
      <c r="W51" s="54">
        <v>42.77</v>
      </c>
      <c r="X51" s="54">
        <v>31.61</v>
      </c>
      <c r="Y51" s="54">
        <v>42.68</v>
      </c>
      <c r="Z51" s="54">
        <v>43.28</v>
      </c>
      <c r="AA51" s="54">
        <v>66.02</v>
      </c>
      <c r="AB51" s="54">
        <v>52.68</v>
      </c>
      <c r="AC51" s="54">
        <v>43.79</v>
      </c>
      <c r="AD51" s="54">
        <v>54.37</v>
      </c>
      <c r="AE51" s="54">
        <v>65.099999999999994</v>
      </c>
      <c r="AF51" s="54">
        <v>80.150000000000006</v>
      </c>
      <c r="AG51" s="54">
        <v>79.06</v>
      </c>
      <c r="AH51" s="55">
        <v>45.58</v>
      </c>
      <c r="AI51" s="56">
        <v>58.89</v>
      </c>
      <c r="AJ51" s="54">
        <v>58.89</v>
      </c>
      <c r="AK51" s="54">
        <v>58.89</v>
      </c>
      <c r="AL51" s="54">
        <v>0.01</v>
      </c>
      <c r="AM51" s="54">
        <v>0.01</v>
      </c>
      <c r="AN51" s="54">
        <v>0.01</v>
      </c>
      <c r="AO51" s="54">
        <v>0.01</v>
      </c>
      <c r="AP51" s="54">
        <v>0.01</v>
      </c>
      <c r="AQ51" s="54">
        <v>0.01</v>
      </c>
      <c r="AR51" s="54">
        <v>0.01</v>
      </c>
      <c r="AS51" s="54">
        <v>0.01</v>
      </c>
      <c r="AT51" s="54">
        <v>0.01</v>
      </c>
      <c r="AU51" s="54">
        <v>0.01</v>
      </c>
      <c r="AV51" s="54">
        <v>0.01</v>
      </c>
      <c r="AW51" s="54">
        <v>0.01</v>
      </c>
      <c r="AX51" s="54">
        <v>0.01</v>
      </c>
      <c r="AY51" s="54">
        <v>0.01</v>
      </c>
      <c r="AZ51" s="54">
        <v>0.01</v>
      </c>
      <c r="BA51" s="54">
        <v>0.01</v>
      </c>
      <c r="BB51" s="54">
        <v>0.01</v>
      </c>
      <c r="BC51" s="54">
        <v>0.01</v>
      </c>
      <c r="BD51" s="54">
        <v>0.01</v>
      </c>
      <c r="BE51" s="54">
        <v>0.01</v>
      </c>
      <c r="BF51" s="54">
        <v>0.01</v>
      </c>
      <c r="BG51" s="54">
        <v>0.01</v>
      </c>
      <c r="BH51" s="54">
        <v>0.01</v>
      </c>
      <c r="BI51" s="54">
        <v>0.01</v>
      </c>
      <c r="BJ51" s="54">
        <v>0.01</v>
      </c>
      <c r="BK51" s="54">
        <v>0.01</v>
      </c>
    </row>
    <row r="52" spans="1:63" x14ac:dyDescent="0.25">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6"/>
      <c r="AH52" s="22"/>
      <c r="AI52" s="6"/>
      <c r="AJ52" s="11"/>
      <c r="AK52" s="6"/>
      <c r="AL52" s="11"/>
      <c r="AM52" s="6"/>
      <c r="AN52" s="11"/>
      <c r="AO52" s="6"/>
      <c r="AP52" s="11"/>
      <c r="AQ52" s="6"/>
      <c r="AR52" s="11"/>
      <c r="AS52" s="6"/>
      <c r="AT52" s="11"/>
      <c r="AU52" s="6"/>
      <c r="AV52" s="11"/>
      <c r="AW52" s="6"/>
      <c r="AX52" s="11"/>
      <c r="AY52" s="6"/>
      <c r="AZ52" s="11"/>
      <c r="BA52" s="6"/>
      <c r="BB52" s="11"/>
      <c r="BC52" s="6"/>
      <c r="BD52" s="11"/>
      <c r="BE52" s="6"/>
      <c r="BF52" s="11"/>
      <c r="BG52" s="6"/>
      <c r="BH52" s="11"/>
      <c r="BI52" s="6"/>
      <c r="BJ52" s="11"/>
      <c r="BK52" s="6"/>
    </row>
    <row r="53" spans="1:63" x14ac:dyDescent="0.25">
      <c r="B53" s="14"/>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63" x14ac:dyDescent="0.2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row>
    <row r="55" spans="1:63" x14ac:dyDescent="0.25">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63" hidden="1" x14ac:dyDescent="0.25">
      <c r="A56" s="40" t="s">
        <v>35</v>
      </c>
      <c r="B56" s="41" t="s">
        <v>36</v>
      </c>
      <c r="C56" s="42">
        <v>8123.4738048603285</v>
      </c>
      <c r="D56" s="43">
        <v>8103.1513669163269</v>
      </c>
      <c r="E56" s="43">
        <v>8465.3738838749887</v>
      </c>
      <c r="F56" s="43">
        <v>8917.1083368543023</v>
      </c>
      <c r="G56" s="43">
        <v>9577.0808586024577</v>
      </c>
      <c r="H56" s="43">
        <v>10239.75127068527</v>
      </c>
      <c r="I56" s="43">
        <v>10370.213477161264</v>
      </c>
      <c r="J56" s="43">
        <v>10595.889532393236</v>
      </c>
      <c r="K56" s="43">
        <v>10800.287827520146</v>
      </c>
      <c r="L56" s="43">
        <v>11085.248585156942</v>
      </c>
      <c r="M56" s="43">
        <v>11635.189554943681</v>
      </c>
      <c r="N56" s="43">
        <v>11692.734720415605</v>
      </c>
      <c r="O56" s="43">
        <v>12148.077566047328</v>
      </c>
      <c r="P56" s="43">
        <v>12682.556619811654</v>
      </c>
      <c r="Q56" s="43">
        <v>12975.975090054395</v>
      </c>
      <c r="R56" s="43">
        <v>13046.884396819138</v>
      </c>
      <c r="S56" s="43">
        <v>13165.766263018877</v>
      </c>
      <c r="T56" s="43">
        <v>13268.765468082807</v>
      </c>
      <c r="U56" s="43">
        <v>13278.568818685819</v>
      </c>
      <c r="V56" s="43">
        <v>13085.963247072539</v>
      </c>
      <c r="W56" s="43">
        <v>13334.773260072896</v>
      </c>
      <c r="X56" s="43">
        <v>13318.209641078882</v>
      </c>
      <c r="Y56" s="43">
        <v>12993.508896174886</v>
      </c>
      <c r="Z56" s="43">
        <v>13068.243682161243</v>
      </c>
      <c r="AA56" s="43">
        <v>13326.977370262439</v>
      </c>
      <c r="AB56" s="43">
        <v>13801.803079339119</v>
      </c>
      <c r="AC56" s="43">
        <v>13894.375402202368</v>
      </c>
      <c r="AD56" s="43">
        <v>14792.88940934624</v>
      </c>
      <c r="AE56" s="43">
        <v>15115.515647016437</v>
      </c>
      <c r="AF56" s="43">
        <v>14644.249063934256</v>
      </c>
      <c r="AG56" s="44">
        <v>13192.241771536119</v>
      </c>
      <c r="AH56" s="44">
        <v>13846.170033687227</v>
      </c>
    </row>
    <row r="57" spans="1:63" hidden="1" x14ac:dyDescent="0.25">
      <c r="C57" s="11">
        <f>C56-C17</f>
        <v>3.8048603291827021E-3</v>
      </c>
      <c r="D57" s="11">
        <f t="shared" ref="D57:AH57" si="6">D56-D17</f>
        <v>1.3669163272425067E-3</v>
      </c>
      <c r="E57" s="11">
        <f t="shared" si="6"/>
        <v>-6.1161250105215004E-3</v>
      </c>
      <c r="F57" s="11">
        <f t="shared" si="6"/>
        <v>-1.6631456965114921E-3</v>
      </c>
      <c r="G57" s="11">
        <f t="shared" si="6"/>
        <v>8.5860245781077538E-4</v>
      </c>
      <c r="H57" s="11">
        <f t="shared" si="6"/>
        <v>-8.7293147298623808E-3</v>
      </c>
      <c r="I57" s="11">
        <f t="shared" si="6"/>
        <v>3.4771612645272398E-3</v>
      </c>
      <c r="J57" s="11">
        <f t="shared" si="6"/>
        <v>-4.6760676377743948E-4</v>
      </c>
      <c r="K57" s="11">
        <f t="shared" si="6"/>
        <v>-2.1724798552895663E-3</v>
      </c>
      <c r="L57" s="11">
        <f t="shared" si="6"/>
        <v>-1.4148430582281435E-3</v>
      </c>
      <c r="M57" s="11">
        <f t="shared" si="6"/>
        <v>9.5549436809960753E-3</v>
      </c>
      <c r="N57" s="11">
        <f t="shared" si="6"/>
        <v>-5.2795843967032852E-3</v>
      </c>
      <c r="O57" s="11">
        <f t="shared" si="6"/>
        <v>-2.4339526717085391E-3</v>
      </c>
      <c r="P57" s="11">
        <f t="shared" si="6"/>
        <v>6.619811654672958E-3</v>
      </c>
      <c r="Q57" s="11">
        <f t="shared" si="6"/>
        <v>5.0900543956231559E-3</v>
      </c>
      <c r="R57" s="11">
        <f t="shared" si="6"/>
        <v>4.3968191366730025E-3</v>
      </c>
      <c r="S57" s="11">
        <f t="shared" si="6"/>
        <v>6.2630188767798245E-3</v>
      </c>
      <c r="T57" s="11">
        <f t="shared" si="6"/>
        <v>5.4680828070559073E-3</v>
      </c>
      <c r="U57" s="11">
        <f t="shared" si="6"/>
        <v>8.8186858192784712E-3</v>
      </c>
      <c r="V57" s="11">
        <f t="shared" si="6"/>
        <v>3.2470725382154342E-3</v>
      </c>
      <c r="W57" s="11">
        <f t="shared" si="6"/>
        <v>-6.739927102898946E-3</v>
      </c>
      <c r="X57" s="11">
        <f t="shared" si="6"/>
        <v>-3.5892111918656155E-4</v>
      </c>
      <c r="Y57" s="11">
        <f t="shared" si="6"/>
        <v>8.8961748879228253E-3</v>
      </c>
      <c r="Z57" s="11">
        <f t="shared" si="6"/>
        <v>-6.3178387572406791E-3</v>
      </c>
      <c r="AA57" s="11">
        <f t="shared" si="6"/>
        <v>-2.6297375625290442E-3</v>
      </c>
      <c r="AB57" s="11">
        <f t="shared" si="6"/>
        <v>-6.9206608823151328E-3</v>
      </c>
      <c r="AC57" s="11">
        <f t="shared" si="6"/>
        <v>5.4022023687139153E-3</v>
      </c>
      <c r="AD57" s="11">
        <f t="shared" si="6"/>
        <v>9.4093462412274675E-3</v>
      </c>
      <c r="AE57" s="11">
        <f t="shared" si="6"/>
        <v>-4.3529835620574886E-3</v>
      </c>
      <c r="AF57" s="11">
        <f t="shared" si="6"/>
        <v>-9.3606574409932364E-4</v>
      </c>
      <c r="AG57" s="11">
        <f t="shared" si="6"/>
        <v>1.7715361191221746E-3</v>
      </c>
      <c r="AH57" s="11">
        <f t="shared" si="6"/>
        <v>3.3687227187328972E-5</v>
      </c>
    </row>
    <row r="58" spans="1:63" hidden="1" x14ac:dyDescent="0.25">
      <c r="AE58" s="1"/>
    </row>
    <row r="59" spans="1:63" ht="18.75" hidden="1" x14ac:dyDescent="0.3">
      <c r="A59" s="40">
        <v>3</v>
      </c>
      <c r="B59" s="45" t="s">
        <v>37</v>
      </c>
      <c r="C59" s="46">
        <v>36052.918995677588</v>
      </c>
      <c r="D59" s="47">
        <v>36305.594999833716</v>
      </c>
      <c r="E59" s="47">
        <v>35802.455216864677</v>
      </c>
      <c r="F59" s="47">
        <v>36186.240732689766</v>
      </c>
      <c r="G59" s="47">
        <v>37363.374800090118</v>
      </c>
      <c r="H59" s="47">
        <v>37941.44791929522</v>
      </c>
      <c r="I59" s="47">
        <v>38290.498981165045</v>
      </c>
      <c r="J59" s="47">
        <v>39201.385406128524</v>
      </c>
      <c r="K59" s="47">
        <v>38545.634822577864</v>
      </c>
      <c r="L59" s="47">
        <v>38790.615726522657</v>
      </c>
      <c r="M59" s="47">
        <v>39947.771617081424</v>
      </c>
      <c r="N59" s="47">
        <v>40715.165886361188</v>
      </c>
      <c r="O59" s="47">
        <v>40561.556768324612</v>
      </c>
      <c r="P59" s="47">
        <v>41154.447427712483</v>
      </c>
      <c r="Q59" s="47">
        <v>41258.262924788753</v>
      </c>
      <c r="R59" s="47">
        <v>41664.338140495638</v>
      </c>
      <c r="S59" s="47">
        <v>41438.291451595345</v>
      </c>
      <c r="T59" s="47">
        <v>40496.503232612653</v>
      </c>
      <c r="U59" s="47">
        <v>39092.17435012792</v>
      </c>
      <c r="V59" s="47">
        <v>39232.318769042664</v>
      </c>
      <c r="W59" s="47">
        <v>39461.508983164211</v>
      </c>
      <c r="X59" s="47">
        <v>40065.619164675489</v>
      </c>
      <c r="Y59" s="47">
        <v>40813.066323391628</v>
      </c>
      <c r="Z59" s="47">
        <v>40997.437632657464</v>
      </c>
      <c r="AA59" s="47">
        <v>41575.789983524628</v>
      </c>
      <c r="AB59" s="47">
        <v>41042.840677697794</v>
      </c>
      <c r="AC59" s="47">
        <v>40576.672706026235</v>
      </c>
      <c r="AD59" s="47">
        <v>40737.300821948869</v>
      </c>
      <c r="AE59" s="47">
        <v>41064.2278637212</v>
      </c>
      <c r="AF59" s="47">
        <v>41144.251673364328</v>
      </c>
      <c r="AG59" s="48">
        <v>41083.010755233452</v>
      </c>
      <c r="AH59" s="48">
        <v>40497.575903341763</v>
      </c>
    </row>
    <row r="60" spans="1:63" hidden="1" x14ac:dyDescent="0.25">
      <c r="C60" s="49">
        <f>C59-C24</f>
        <v>-1.0043224101536907E-3</v>
      </c>
      <c r="D60" s="49">
        <f t="shared" ref="D60:AH60" si="7">D59-D24</f>
        <v>-5.0001662821159698E-3</v>
      </c>
      <c r="E60" s="49">
        <f t="shared" si="7"/>
        <v>-4.7831353222136386E-3</v>
      </c>
      <c r="F60" s="49">
        <f t="shared" si="7"/>
        <v>7.3268976848339662E-4</v>
      </c>
      <c r="G60" s="49">
        <f t="shared" si="7"/>
        <v>4.8000901151681319E-3</v>
      </c>
      <c r="H60" s="49">
        <f t="shared" si="7"/>
        <v>-1.2080704778782092E-2</v>
      </c>
      <c r="I60" s="49">
        <f t="shared" si="7"/>
        <v>8.9811650468618609E-3</v>
      </c>
      <c r="J60" s="49">
        <f t="shared" si="7"/>
        <v>-4.5938714756630361E-3</v>
      </c>
      <c r="K60" s="49">
        <f t="shared" si="7"/>
        <v>-5.1774221356026828E-3</v>
      </c>
      <c r="L60" s="49">
        <f t="shared" si="7"/>
        <v>-4.2734773451229557E-3</v>
      </c>
      <c r="M60" s="49">
        <f t="shared" si="7"/>
        <v>-8.3829185750801116E-3</v>
      </c>
      <c r="N60" s="49">
        <f t="shared" si="7"/>
        <v>5.8863611920969561E-3</v>
      </c>
      <c r="O60" s="49">
        <f t="shared" si="7"/>
        <v>-3.2316753859049641E-3</v>
      </c>
      <c r="P60" s="49">
        <f t="shared" si="7"/>
        <v>-2.5722875143401325E-3</v>
      </c>
      <c r="Q60" s="49">
        <f t="shared" si="7"/>
        <v>-7.0752112515037879E-3</v>
      </c>
      <c r="R60" s="49">
        <f t="shared" si="7"/>
        <v>-1.8595043584355153E-3</v>
      </c>
      <c r="S60" s="49">
        <f t="shared" si="7"/>
        <v>1.451595344406087E-3</v>
      </c>
      <c r="T60" s="49">
        <f t="shared" si="7"/>
        <v>-6.7673873418243602E-3</v>
      </c>
      <c r="U60" s="49">
        <f t="shared" si="7"/>
        <v>-5.6498720878153108E-3</v>
      </c>
      <c r="V60" s="49">
        <f t="shared" si="7"/>
        <v>-1.2309573285165243E-3</v>
      </c>
      <c r="W60" s="49">
        <f t="shared" si="7"/>
        <v>-1.1016835785994772E-2</v>
      </c>
      <c r="X60" s="49">
        <f t="shared" si="7"/>
        <v>-8.3532450662460178E-4</v>
      </c>
      <c r="Y60" s="49">
        <f t="shared" si="7"/>
        <v>6.3233916298486292E-3</v>
      </c>
      <c r="Z60" s="49">
        <f t="shared" si="7"/>
        <v>7.632657463545911E-3</v>
      </c>
      <c r="AA60" s="49">
        <f t="shared" si="7"/>
        <v>-1.6475380107294768E-5</v>
      </c>
      <c r="AB60" s="49">
        <f t="shared" si="7"/>
        <v>-9.3223022049642168E-3</v>
      </c>
      <c r="AC60" s="49">
        <f t="shared" si="7"/>
        <v>-7.293973772902973E-3</v>
      </c>
      <c r="AD60" s="49">
        <f t="shared" si="7"/>
        <v>8.2194887363584712E-4</v>
      </c>
      <c r="AE60" s="49">
        <f t="shared" si="7"/>
        <v>-2.1362787956604734E-3</v>
      </c>
      <c r="AF60" s="49">
        <f t="shared" si="7"/>
        <v>1.6733643278712407E-3</v>
      </c>
      <c r="AG60" s="49">
        <f t="shared" si="7"/>
        <v>7.5523345003603026E-4</v>
      </c>
      <c r="AH60" s="49">
        <f t="shared" si="7"/>
        <v>5.9033417637692764E-3</v>
      </c>
    </row>
    <row r="61" spans="1:63" hidden="1" x14ac:dyDescent="0.25">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row>
    <row r="62" spans="1:63" ht="18.75" hidden="1" x14ac:dyDescent="0.3">
      <c r="A62" s="40">
        <v>5</v>
      </c>
      <c r="B62" s="45" t="s">
        <v>38</v>
      </c>
      <c r="C62" s="46">
        <v>4372.7542106151604</v>
      </c>
      <c r="D62" s="47">
        <v>4493.650449672642</v>
      </c>
      <c r="E62" s="47">
        <v>4607.3079386918689</v>
      </c>
      <c r="F62" s="47">
        <v>4725.15132860825</v>
      </c>
      <c r="G62" s="47">
        <v>4596.6296471539645</v>
      </c>
      <c r="H62" s="47">
        <v>4700.2728578202405</v>
      </c>
      <c r="I62" s="47">
        <v>4797.3739088209686</v>
      </c>
      <c r="J62" s="47">
        <v>4865.9496753779722</v>
      </c>
      <c r="K62" s="47">
        <v>4861.2542742698733</v>
      </c>
      <c r="L62" s="47">
        <v>4890.0983773880416</v>
      </c>
      <c r="M62" s="47">
        <v>4921.0396247498138</v>
      </c>
      <c r="N62" s="47">
        <v>4945.2767737494023</v>
      </c>
      <c r="O62" s="47">
        <v>4961.8344816669578</v>
      </c>
      <c r="P62" s="47">
        <v>4855.8357419024087</v>
      </c>
      <c r="Q62" s="47">
        <v>4875.1520425072795</v>
      </c>
      <c r="R62" s="47">
        <v>4861.8178748375803</v>
      </c>
      <c r="S62" s="47">
        <v>4639.8922461102911</v>
      </c>
      <c r="T62" s="47">
        <v>4599.1131784578465</v>
      </c>
      <c r="U62" s="47">
        <v>4504.4377058984301</v>
      </c>
      <c r="V62" s="47">
        <v>4357.5007633178993</v>
      </c>
      <c r="W62" s="47">
        <v>4294.6612781873991</v>
      </c>
      <c r="X62" s="47">
        <v>4126.8556951771907</v>
      </c>
      <c r="Y62" s="47">
        <v>4007.8855639211365</v>
      </c>
      <c r="Z62" s="47">
        <v>3951.9901470180198</v>
      </c>
      <c r="AA62" s="47">
        <v>3903.1299843248421</v>
      </c>
      <c r="AB62" s="47">
        <v>3860.8173145644864</v>
      </c>
      <c r="AC62" s="47">
        <v>3828.3988915510663</v>
      </c>
      <c r="AD62" s="47">
        <v>3785.7668633188678</v>
      </c>
      <c r="AE62" s="47">
        <v>3711.0732532306097</v>
      </c>
      <c r="AF62" s="47">
        <v>3659.6323975525224</v>
      </c>
      <c r="AG62" s="48">
        <v>3609.055131438578</v>
      </c>
      <c r="AH62" s="48">
        <v>3550.8426780282985</v>
      </c>
    </row>
    <row r="63" spans="1:63" hidden="1" x14ac:dyDescent="0.25">
      <c r="C63" s="17">
        <f>C62-C31</f>
        <v>4.2106151604457409E-3</v>
      </c>
      <c r="D63" s="17">
        <f t="shared" ref="D63:AH63" si="8">D62-D31</f>
        <v>4.4967264238948701E-4</v>
      </c>
      <c r="E63" s="17">
        <f t="shared" si="8"/>
        <v>-2.0613081305782543E-3</v>
      </c>
      <c r="F63" s="17">
        <f t="shared" si="8"/>
        <v>1.3286082494232687E-3</v>
      </c>
      <c r="G63" s="17">
        <f t="shared" si="8"/>
        <v>-3.5284603563923156E-4</v>
      </c>
      <c r="H63" s="17">
        <f t="shared" si="8"/>
        <v>2.8578202400240116E-3</v>
      </c>
      <c r="I63" s="17">
        <f t="shared" si="8"/>
        <v>-6.0911790305908653E-3</v>
      </c>
      <c r="J63" s="17">
        <f t="shared" si="8"/>
        <v>-3.2462202761962544E-4</v>
      </c>
      <c r="K63" s="17">
        <f t="shared" si="8"/>
        <v>4.2742698733491125E-3</v>
      </c>
      <c r="L63" s="17">
        <f t="shared" si="8"/>
        <v>8.3773880414810264E-3</v>
      </c>
      <c r="M63" s="17">
        <f t="shared" si="8"/>
        <v>-1.0375250185461482E-2</v>
      </c>
      <c r="N63" s="17">
        <f t="shared" si="8"/>
        <v>6.7737494018729194E-3</v>
      </c>
      <c r="O63" s="17">
        <f t="shared" si="8"/>
        <v>4.4816669578722212E-3</v>
      </c>
      <c r="P63" s="17">
        <f t="shared" si="8"/>
        <v>5.7419024087721482E-3</v>
      </c>
      <c r="Q63" s="17">
        <f t="shared" si="8"/>
        <v>1.2042507279147685E-2</v>
      </c>
      <c r="R63" s="17">
        <f t="shared" si="8"/>
        <v>-2.1251624202704988E-3</v>
      </c>
      <c r="S63" s="17">
        <f t="shared" si="8"/>
        <v>2.2461102917077369E-3</v>
      </c>
      <c r="T63" s="17">
        <f t="shared" si="8"/>
        <v>-6.8215421533750487E-3</v>
      </c>
      <c r="U63" s="17">
        <f t="shared" si="8"/>
        <v>-2.2941015695323586E-3</v>
      </c>
      <c r="V63" s="17">
        <f t="shared" si="8"/>
        <v>7.6331790023687063E-4</v>
      </c>
      <c r="W63" s="17">
        <f t="shared" si="8"/>
        <v>1.1278187399511808E-2</v>
      </c>
      <c r="X63" s="17">
        <f t="shared" si="8"/>
        <v>-4.3048228089901386E-3</v>
      </c>
      <c r="Y63" s="17">
        <f t="shared" si="8"/>
        <v>-4.4360788638186932E-3</v>
      </c>
      <c r="Z63" s="17">
        <f t="shared" si="8"/>
        <v>1.4701802001582109E-4</v>
      </c>
      <c r="AA63" s="17">
        <f t="shared" si="8"/>
        <v>9.9843248422075703E-3</v>
      </c>
      <c r="AB63" s="17">
        <f t="shared" si="8"/>
        <v>-2.6854355137402308E-3</v>
      </c>
      <c r="AC63" s="17">
        <f t="shared" si="8"/>
        <v>-1.1084489337918058E-3</v>
      </c>
      <c r="AD63" s="17">
        <f t="shared" si="8"/>
        <v>-3.136681132218655E-3</v>
      </c>
      <c r="AE63" s="17">
        <f t="shared" si="8"/>
        <v>3.2532306095163221E-3</v>
      </c>
      <c r="AF63" s="17">
        <f t="shared" si="8"/>
        <v>2.3975525223249861E-3</v>
      </c>
      <c r="AG63" s="17">
        <f t="shared" si="8"/>
        <v>1.0080385777655465E-3</v>
      </c>
      <c r="AH63" s="17">
        <f t="shared" si="8"/>
        <v>4.114928298349696E-3</v>
      </c>
    </row>
    <row r="64" spans="1:63" hidden="1" x14ac:dyDescent="0.25">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1:63" ht="18.75" hidden="1" x14ac:dyDescent="0.3">
      <c r="A65" s="40">
        <v>2</v>
      </c>
      <c r="B65" s="45" t="s">
        <v>39</v>
      </c>
      <c r="C65" s="46">
        <v>3480.5634745884745</v>
      </c>
      <c r="D65" s="47">
        <v>3632.8089776461343</v>
      </c>
      <c r="E65" s="47">
        <v>3322.7701107481721</v>
      </c>
      <c r="F65" s="47">
        <v>3188.7136447765752</v>
      </c>
      <c r="G65" s="50">
        <v>3066.1968881504599</v>
      </c>
      <c r="H65" s="50">
        <v>3166.2575017129116</v>
      </c>
      <c r="I65" s="50">
        <v>3331.1739266912145</v>
      </c>
      <c r="J65" s="50">
        <v>3253.5700665587656</v>
      </c>
      <c r="K65" s="50">
        <v>3244.5897194419617</v>
      </c>
      <c r="L65" s="50">
        <v>3430.8006339066014</v>
      </c>
      <c r="M65" s="50">
        <v>3467.5130620410514</v>
      </c>
      <c r="N65" s="50">
        <v>3572.0259048655171</v>
      </c>
      <c r="O65" s="50">
        <v>3647.8807544982205</v>
      </c>
      <c r="P65" s="50">
        <v>3839.1542527004458</v>
      </c>
      <c r="Q65" s="50">
        <v>3896.3295579842243</v>
      </c>
      <c r="R65" s="50">
        <v>4007.7420995202669</v>
      </c>
      <c r="S65" s="50">
        <v>4098.7451427850947</v>
      </c>
      <c r="T65" s="50">
        <v>4330.3660417523652</v>
      </c>
      <c r="U65" s="50">
        <v>4213.7905501384876</v>
      </c>
      <c r="V65" s="50">
        <v>4177.3083475304766</v>
      </c>
      <c r="W65" s="50">
        <v>4515.8941821462931</v>
      </c>
      <c r="X65" s="50">
        <v>4543.0816270906707</v>
      </c>
      <c r="Y65" s="50">
        <v>4570.5171334971692</v>
      </c>
      <c r="Z65" s="50">
        <v>4668.7892670391184</v>
      </c>
      <c r="AA65" s="50">
        <v>4870.8046547173572</v>
      </c>
      <c r="AB65" s="50">
        <v>4974.3784281982053</v>
      </c>
      <c r="AC65" s="50">
        <v>4706.5655638872013</v>
      </c>
      <c r="AD65" s="50">
        <v>4727.4394717773412</v>
      </c>
      <c r="AE65" s="50">
        <v>4638.4636797627381</v>
      </c>
      <c r="AF65" s="50">
        <v>4690.6059001265794</v>
      </c>
      <c r="AG65" s="51">
        <v>4495.219923049076</v>
      </c>
      <c r="AH65" s="51">
        <v>4514.6140201861936</v>
      </c>
    </row>
    <row r="66" spans="1:63" hidden="1" x14ac:dyDescent="0.25">
      <c r="C66" s="17">
        <f>C65-C45</f>
        <v>-6.5254115252173506E-3</v>
      </c>
      <c r="D66" s="17">
        <f t="shared" ref="D66:AH66" si="9">D65-D45</f>
        <v>-1.1022353865428158E-2</v>
      </c>
      <c r="E66" s="17">
        <f t="shared" si="9"/>
        <v>1.1074817211920163E-4</v>
      </c>
      <c r="F66" s="17">
        <f t="shared" si="9"/>
        <v>3.6447765751290717E-3</v>
      </c>
      <c r="G66" s="17">
        <f t="shared" si="9"/>
        <v>6.8881504598721222E-3</v>
      </c>
      <c r="H66" s="17">
        <f t="shared" si="9"/>
        <v>7.5017129120169557E-3</v>
      </c>
      <c r="I66" s="17">
        <f t="shared" si="9"/>
        <v>3.9266912144739763E-3</v>
      </c>
      <c r="J66" s="17">
        <f t="shared" si="9"/>
        <v>6.6558765865920577E-5</v>
      </c>
      <c r="K66" s="17">
        <f t="shared" si="9"/>
        <v>-2.8055803841198212E-4</v>
      </c>
      <c r="L66" s="17">
        <f t="shared" si="9"/>
        <v>6.3390660125151044E-4</v>
      </c>
      <c r="M66" s="17">
        <f t="shared" si="9"/>
        <v>3.062041051180131E-3</v>
      </c>
      <c r="N66" s="17">
        <f t="shared" si="9"/>
        <v>-4.0951344835775672E-3</v>
      </c>
      <c r="O66" s="17">
        <f t="shared" si="9"/>
        <v>7.5449822043083259E-4</v>
      </c>
      <c r="P66" s="17">
        <f t="shared" si="9"/>
        <v>-5.7472995545140293E-3</v>
      </c>
      <c r="Q66" s="17">
        <f t="shared" si="9"/>
        <v>9.5579842241022561E-3</v>
      </c>
      <c r="R66" s="17">
        <f t="shared" si="9"/>
        <v>2.0995202676203917E-3</v>
      </c>
      <c r="S66" s="17">
        <f t="shared" si="9"/>
        <v>5.1427850939944619E-3</v>
      </c>
      <c r="T66" s="17">
        <f t="shared" si="9"/>
        <v>6.0417523654905381E-3</v>
      </c>
      <c r="U66" s="17">
        <f t="shared" si="9"/>
        <v>-9.4498615126212826E-3</v>
      </c>
      <c r="V66" s="17">
        <f t="shared" si="9"/>
        <v>8.3475304763851454E-3</v>
      </c>
      <c r="W66" s="17">
        <f t="shared" si="9"/>
        <v>1.4182146293023834E-2</v>
      </c>
      <c r="X66" s="17">
        <f t="shared" si="9"/>
        <v>1.6270906717181788E-3</v>
      </c>
      <c r="Y66" s="17">
        <f t="shared" si="9"/>
        <v>7.1334971689793747E-3</v>
      </c>
      <c r="Z66" s="17">
        <f t="shared" si="9"/>
        <v>-7.3296088157803752E-4</v>
      </c>
      <c r="AA66" s="17">
        <f t="shared" si="9"/>
        <v>-1.5345282643465907E-2</v>
      </c>
      <c r="AB66" s="17">
        <f t="shared" si="9"/>
        <v>8.428198204455839E-3</v>
      </c>
      <c r="AC66" s="17">
        <f t="shared" si="9"/>
        <v>-4.4361127984302584E-3</v>
      </c>
      <c r="AD66" s="17">
        <f t="shared" si="9"/>
        <v>-5.2822265843133209E-4</v>
      </c>
      <c r="AE66" s="17">
        <f t="shared" si="9"/>
        <v>3.6797627381019993E-3</v>
      </c>
      <c r="AF66" s="17">
        <f t="shared" si="9"/>
        <v>5.9001265799452085E-3</v>
      </c>
      <c r="AG66" s="17">
        <f t="shared" si="9"/>
        <v>-7.6950924267293885E-5</v>
      </c>
      <c r="AH66" s="17">
        <f t="shared" si="9"/>
        <v>4.0201861929745064E-3</v>
      </c>
    </row>
    <row r="67" spans="1:63" hidden="1" x14ac:dyDescent="0.25">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row>
    <row r="68" spans="1:63" hidden="1" x14ac:dyDescent="0.25">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1:63" hidden="1" x14ac:dyDescent="0.2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63" hidden="1" x14ac:dyDescent="0.25">
      <c r="C70" s="11">
        <f>ROUND(C18,2)</f>
        <v>7936.45</v>
      </c>
      <c r="D70" s="11">
        <f t="shared" ref="D70:BK72" si="10">ROUND(D18,2)</f>
        <v>7915.24</v>
      </c>
      <c r="E70" s="11">
        <f t="shared" si="10"/>
        <v>8271.9699999999993</v>
      </c>
      <c r="F70" s="11">
        <f t="shared" si="10"/>
        <v>8720.4</v>
      </c>
      <c r="G70" s="11">
        <f t="shared" si="10"/>
        <v>9373.66</v>
      </c>
      <c r="H70" s="11">
        <f t="shared" si="10"/>
        <v>10029.86</v>
      </c>
      <c r="I70" s="11">
        <f t="shared" si="10"/>
        <v>10161.48</v>
      </c>
      <c r="J70" s="11">
        <f t="shared" si="10"/>
        <v>10383.51</v>
      </c>
      <c r="K70" s="11">
        <f t="shared" si="10"/>
        <v>10587.78</v>
      </c>
      <c r="L70" s="11">
        <f t="shared" si="10"/>
        <v>10868.59</v>
      </c>
      <c r="M70" s="11">
        <f t="shared" si="10"/>
        <v>11410.88</v>
      </c>
      <c r="N70" s="11">
        <f t="shared" si="10"/>
        <v>11473.86</v>
      </c>
      <c r="O70" s="11">
        <f t="shared" si="10"/>
        <v>11925.66</v>
      </c>
      <c r="P70" s="11">
        <f t="shared" si="10"/>
        <v>12453.65</v>
      </c>
      <c r="Q70" s="11">
        <f t="shared" si="10"/>
        <v>12742.48</v>
      </c>
      <c r="R70" s="11">
        <f t="shared" si="10"/>
        <v>12817.9</v>
      </c>
      <c r="S70" s="11">
        <f t="shared" si="10"/>
        <v>12944.51</v>
      </c>
      <c r="T70" s="11">
        <f t="shared" si="10"/>
        <v>13053.26</v>
      </c>
      <c r="U70" s="11">
        <f t="shared" si="10"/>
        <v>13073.8</v>
      </c>
      <c r="V70" s="11">
        <f t="shared" si="10"/>
        <v>12887.11</v>
      </c>
      <c r="W70" s="11">
        <f t="shared" si="10"/>
        <v>13145.48</v>
      </c>
      <c r="X70" s="11">
        <f t="shared" si="10"/>
        <v>13137.15</v>
      </c>
      <c r="Y70" s="11">
        <f t="shared" si="10"/>
        <v>12820.72</v>
      </c>
      <c r="Z70" s="11">
        <f t="shared" si="10"/>
        <v>12899.39</v>
      </c>
      <c r="AA70" s="11">
        <f t="shared" si="10"/>
        <v>13163.62</v>
      </c>
      <c r="AB70" s="11">
        <f t="shared" si="10"/>
        <v>13643.28</v>
      </c>
      <c r="AC70" s="11">
        <f t="shared" si="10"/>
        <v>13739.71</v>
      </c>
      <c r="AD70" s="11">
        <f t="shared" si="10"/>
        <v>14658.42</v>
      </c>
      <c r="AE70" s="11">
        <f t="shared" si="10"/>
        <v>14985.9</v>
      </c>
      <c r="AF70" s="11">
        <f t="shared" si="10"/>
        <v>14517.6</v>
      </c>
      <c r="AG70" s="11">
        <f t="shared" si="10"/>
        <v>13078.68</v>
      </c>
      <c r="AH70" s="11">
        <f t="shared" si="10"/>
        <v>13733.4</v>
      </c>
      <c r="AI70" s="11">
        <f t="shared" si="10"/>
        <v>13776.12</v>
      </c>
      <c r="AJ70" s="11">
        <f t="shared" si="10"/>
        <v>13995.18</v>
      </c>
      <c r="AK70" s="11">
        <f t="shared" si="10"/>
        <v>13990.71</v>
      </c>
      <c r="AL70" s="11">
        <f t="shared" si="10"/>
        <v>13943.59</v>
      </c>
      <c r="AM70" s="11">
        <f t="shared" si="10"/>
        <v>13849.98</v>
      </c>
      <c r="AN70" s="11">
        <f t="shared" si="10"/>
        <v>13728.75</v>
      </c>
      <c r="AO70" s="11">
        <f t="shared" si="10"/>
        <v>13582.84</v>
      </c>
      <c r="AP70" s="11">
        <f t="shared" si="10"/>
        <v>13434.85</v>
      </c>
      <c r="AQ70" s="11">
        <f t="shared" si="10"/>
        <v>13251.39</v>
      </c>
      <c r="AR70" s="11">
        <f t="shared" si="10"/>
        <v>13051.44</v>
      </c>
      <c r="AS70" s="11">
        <f t="shared" si="10"/>
        <v>12814.87</v>
      </c>
      <c r="AT70" s="11">
        <f t="shared" si="10"/>
        <v>12543.78</v>
      </c>
      <c r="AU70" s="11">
        <f t="shared" si="10"/>
        <v>12230.97</v>
      </c>
      <c r="AV70" s="11">
        <f t="shared" si="10"/>
        <v>11876.93</v>
      </c>
      <c r="AW70" s="11">
        <f t="shared" si="10"/>
        <v>11487.24</v>
      </c>
      <c r="AX70" s="11">
        <f t="shared" si="10"/>
        <v>11060.99</v>
      </c>
      <c r="AY70" s="11">
        <f t="shared" si="10"/>
        <v>10600</v>
      </c>
      <c r="AZ70" s="11">
        <f t="shared" si="10"/>
        <v>10112.49</v>
      </c>
      <c r="BA70" s="11">
        <f t="shared" si="10"/>
        <v>9621.0499999999993</v>
      </c>
      <c r="BB70" s="11">
        <f t="shared" si="10"/>
        <v>9142.3700000000008</v>
      </c>
      <c r="BC70" s="11">
        <f t="shared" si="10"/>
        <v>8679.2099999999991</v>
      </c>
      <c r="BD70" s="11">
        <f t="shared" si="10"/>
        <v>8233.98</v>
      </c>
      <c r="BE70" s="11">
        <f t="shared" si="10"/>
        <v>7814.7</v>
      </c>
      <c r="BF70" s="11">
        <f t="shared" si="10"/>
        <v>7416.96</v>
      </c>
      <c r="BG70" s="11">
        <f t="shared" si="10"/>
        <v>7037.74</v>
      </c>
      <c r="BH70" s="11">
        <f t="shared" si="10"/>
        <v>6676.39</v>
      </c>
      <c r="BI70" s="11">
        <f t="shared" si="10"/>
        <v>6334.61</v>
      </c>
      <c r="BJ70" s="11">
        <f t="shared" si="10"/>
        <v>6009.34</v>
      </c>
      <c r="BK70" s="11">
        <f t="shared" si="10"/>
        <v>5704.72</v>
      </c>
    </row>
    <row r="71" spans="1:63" hidden="1" x14ac:dyDescent="0.25">
      <c r="C71" s="11">
        <f t="shared" ref="C71:R72" si="11">ROUND(C19,2)</f>
        <v>88.78</v>
      </c>
      <c r="D71" s="11">
        <f t="shared" si="11"/>
        <v>85.86</v>
      </c>
      <c r="E71" s="11">
        <f t="shared" si="11"/>
        <v>84.01</v>
      </c>
      <c r="F71" s="11">
        <f t="shared" si="11"/>
        <v>81.650000000000006</v>
      </c>
      <c r="G71" s="11">
        <f t="shared" si="11"/>
        <v>80.34</v>
      </c>
      <c r="H71" s="11">
        <f t="shared" si="11"/>
        <v>79.099999999999994</v>
      </c>
      <c r="I71" s="11">
        <f t="shared" si="11"/>
        <v>75.459999999999994</v>
      </c>
      <c r="J71" s="11">
        <f t="shared" si="11"/>
        <v>73.39</v>
      </c>
      <c r="K71" s="11">
        <f t="shared" si="11"/>
        <v>70.33</v>
      </c>
      <c r="L71" s="11">
        <f t="shared" si="11"/>
        <v>67.44</v>
      </c>
      <c r="M71" s="11">
        <f t="shared" si="11"/>
        <v>63.93</v>
      </c>
      <c r="N71" s="11">
        <f t="shared" si="11"/>
        <v>60.95</v>
      </c>
      <c r="O71" s="11">
        <f t="shared" si="11"/>
        <v>59.37</v>
      </c>
      <c r="P71" s="11">
        <f t="shared" si="11"/>
        <v>57.25</v>
      </c>
      <c r="Q71" s="11">
        <f t="shared" si="11"/>
        <v>54.75</v>
      </c>
      <c r="R71" s="11">
        <f t="shared" si="11"/>
        <v>51.62</v>
      </c>
      <c r="S71" s="11">
        <f t="shared" si="10"/>
        <v>48</v>
      </c>
      <c r="T71" s="11">
        <f t="shared" si="10"/>
        <v>45.79</v>
      </c>
      <c r="U71" s="11">
        <f t="shared" si="10"/>
        <v>42.48</v>
      </c>
      <c r="V71" s="11">
        <f t="shared" si="10"/>
        <v>40.43</v>
      </c>
      <c r="W71" s="11">
        <f t="shared" si="10"/>
        <v>38.47</v>
      </c>
      <c r="X71" s="11">
        <f t="shared" si="10"/>
        <v>36.03</v>
      </c>
      <c r="Y71" s="11">
        <f t="shared" si="10"/>
        <v>34.15</v>
      </c>
      <c r="Z71" s="11">
        <f t="shared" si="10"/>
        <v>33.340000000000003</v>
      </c>
      <c r="AA71" s="11">
        <f t="shared" si="10"/>
        <v>32.18</v>
      </c>
      <c r="AB71" s="11">
        <f t="shared" si="10"/>
        <v>31.04</v>
      </c>
      <c r="AC71" s="11">
        <f t="shared" si="10"/>
        <v>29.95</v>
      </c>
      <c r="AD71" s="11">
        <f t="shared" si="10"/>
        <v>25.06</v>
      </c>
      <c r="AE71" s="11">
        <f t="shared" si="10"/>
        <v>23.3</v>
      </c>
      <c r="AF71" s="11">
        <f t="shared" si="10"/>
        <v>21.67</v>
      </c>
      <c r="AG71" s="11">
        <f t="shared" si="10"/>
        <v>19.14</v>
      </c>
      <c r="AH71" s="11">
        <f t="shared" si="10"/>
        <v>18.09</v>
      </c>
      <c r="AI71" s="11">
        <f t="shared" si="10"/>
        <v>18.149999999999999</v>
      </c>
      <c r="AJ71" s="11">
        <f t="shared" si="10"/>
        <v>18.440000000000001</v>
      </c>
      <c r="AK71" s="11">
        <f t="shared" si="10"/>
        <v>18.43</v>
      </c>
      <c r="AL71" s="11">
        <f t="shared" si="10"/>
        <v>18.37</v>
      </c>
      <c r="AM71" s="11">
        <f t="shared" si="10"/>
        <v>18.25</v>
      </c>
      <c r="AN71" s="11">
        <f t="shared" si="10"/>
        <v>18.09</v>
      </c>
      <c r="AO71" s="11">
        <f t="shared" si="10"/>
        <v>17.899999999999999</v>
      </c>
      <c r="AP71" s="11">
        <f t="shared" si="10"/>
        <v>17.7</v>
      </c>
      <c r="AQ71" s="11">
        <f t="shared" si="10"/>
        <v>17.46</v>
      </c>
      <c r="AR71" s="11">
        <f t="shared" si="10"/>
        <v>17.2</v>
      </c>
      <c r="AS71" s="11">
        <f t="shared" si="10"/>
        <v>16.88</v>
      </c>
      <c r="AT71" s="11">
        <f t="shared" si="10"/>
        <v>16.53</v>
      </c>
      <c r="AU71" s="11">
        <f t="shared" si="10"/>
        <v>16.11</v>
      </c>
      <c r="AV71" s="11">
        <f t="shared" si="10"/>
        <v>15.65</v>
      </c>
      <c r="AW71" s="11">
        <f t="shared" si="10"/>
        <v>15.13</v>
      </c>
      <c r="AX71" s="11">
        <f t="shared" si="10"/>
        <v>14.57</v>
      </c>
      <c r="AY71" s="11">
        <f t="shared" si="10"/>
        <v>13.97</v>
      </c>
      <c r="AZ71" s="11">
        <f t="shared" si="10"/>
        <v>13.32</v>
      </c>
      <c r="BA71" s="11">
        <f t="shared" si="10"/>
        <v>12.68</v>
      </c>
      <c r="BB71" s="11">
        <f t="shared" si="10"/>
        <v>12.04</v>
      </c>
      <c r="BC71" s="11">
        <f t="shared" si="10"/>
        <v>11.43</v>
      </c>
      <c r="BD71" s="11">
        <f t="shared" si="10"/>
        <v>10.85</v>
      </c>
      <c r="BE71" s="11">
        <f t="shared" si="10"/>
        <v>10.3</v>
      </c>
      <c r="BF71" s="11">
        <f t="shared" si="10"/>
        <v>9.77</v>
      </c>
      <c r="BG71" s="11">
        <f t="shared" si="10"/>
        <v>9.27</v>
      </c>
      <c r="BH71" s="11">
        <f t="shared" si="10"/>
        <v>8.8000000000000007</v>
      </c>
      <c r="BI71" s="11">
        <f t="shared" si="10"/>
        <v>8.35</v>
      </c>
      <c r="BJ71" s="11">
        <f t="shared" si="10"/>
        <v>7.92</v>
      </c>
      <c r="BK71" s="11">
        <f t="shared" si="10"/>
        <v>7.52</v>
      </c>
    </row>
    <row r="72" spans="1:63" hidden="1" x14ac:dyDescent="0.25">
      <c r="C72" s="11">
        <f t="shared" si="11"/>
        <v>98.24</v>
      </c>
      <c r="D72" s="11">
        <f t="shared" si="10"/>
        <v>102.05</v>
      </c>
      <c r="E72" s="11">
        <f t="shared" si="10"/>
        <v>109.4</v>
      </c>
      <c r="F72" s="11">
        <f t="shared" si="10"/>
        <v>115.06</v>
      </c>
      <c r="G72" s="11">
        <f t="shared" si="10"/>
        <v>123.08</v>
      </c>
      <c r="H72" s="11">
        <f t="shared" si="10"/>
        <v>130.80000000000001</v>
      </c>
      <c r="I72" s="11">
        <f t="shared" si="10"/>
        <v>133.27000000000001</v>
      </c>
      <c r="J72" s="11">
        <f t="shared" si="10"/>
        <v>138.99</v>
      </c>
      <c r="K72" s="11">
        <f t="shared" si="10"/>
        <v>142.18</v>
      </c>
      <c r="L72" s="11">
        <f t="shared" si="10"/>
        <v>149.22</v>
      </c>
      <c r="M72" s="11">
        <f t="shared" si="10"/>
        <v>160.37</v>
      </c>
      <c r="N72" s="11">
        <f t="shared" si="10"/>
        <v>157.93</v>
      </c>
      <c r="O72" s="11">
        <f t="shared" si="10"/>
        <v>163.05000000000001</v>
      </c>
      <c r="P72" s="11">
        <f t="shared" si="10"/>
        <v>171.65</v>
      </c>
      <c r="Q72" s="11">
        <f t="shared" si="10"/>
        <v>178.74</v>
      </c>
      <c r="R72" s="11">
        <f t="shared" si="10"/>
        <v>177.36</v>
      </c>
      <c r="S72" s="11">
        <f t="shared" si="10"/>
        <v>173.25</v>
      </c>
      <c r="T72" s="11">
        <f t="shared" si="10"/>
        <v>169.71</v>
      </c>
      <c r="U72" s="11">
        <f t="shared" si="10"/>
        <v>162.28</v>
      </c>
      <c r="V72" s="11">
        <f t="shared" si="10"/>
        <v>158.41999999999999</v>
      </c>
      <c r="W72" s="11">
        <f t="shared" si="10"/>
        <v>150.83000000000001</v>
      </c>
      <c r="X72" s="11">
        <f t="shared" si="10"/>
        <v>145.03</v>
      </c>
      <c r="Y72" s="11">
        <f t="shared" si="10"/>
        <v>138.63</v>
      </c>
      <c r="Z72" s="11">
        <f t="shared" si="10"/>
        <v>135.52000000000001</v>
      </c>
      <c r="AA72" s="11">
        <f t="shared" si="10"/>
        <v>131.18</v>
      </c>
      <c r="AB72" s="11">
        <f t="shared" si="10"/>
        <v>127.49</v>
      </c>
      <c r="AC72" s="11">
        <f t="shared" si="10"/>
        <v>124.71</v>
      </c>
      <c r="AD72" s="11">
        <f t="shared" si="10"/>
        <v>109.4</v>
      </c>
      <c r="AE72" s="11">
        <f t="shared" si="10"/>
        <v>106.32</v>
      </c>
      <c r="AF72" s="11">
        <f t="shared" si="10"/>
        <v>104.98</v>
      </c>
      <c r="AG72" s="11">
        <f t="shared" si="10"/>
        <v>94.42</v>
      </c>
      <c r="AH72" s="11">
        <f t="shared" si="10"/>
        <v>94.68</v>
      </c>
      <c r="AI72" s="11">
        <f t="shared" si="10"/>
        <v>94.97</v>
      </c>
      <c r="AJ72" s="11">
        <f t="shared" si="10"/>
        <v>96.48</v>
      </c>
      <c r="AK72" s="11">
        <f t="shared" si="10"/>
        <v>96.45</v>
      </c>
      <c r="AL72" s="11">
        <f t="shared" si="10"/>
        <v>96.13</v>
      </c>
      <c r="AM72" s="11">
        <f t="shared" si="10"/>
        <v>95.48</v>
      </c>
      <c r="AN72" s="11">
        <f t="shared" si="10"/>
        <v>94.65</v>
      </c>
      <c r="AO72" s="11">
        <f t="shared" si="10"/>
        <v>93.64</v>
      </c>
      <c r="AP72" s="11">
        <f t="shared" si="10"/>
        <v>92.62</v>
      </c>
      <c r="AQ72" s="11">
        <f t="shared" si="10"/>
        <v>91.36</v>
      </c>
      <c r="AR72" s="11">
        <f t="shared" si="10"/>
        <v>89.98</v>
      </c>
      <c r="AS72" s="11">
        <f t="shared" si="10"/>
        <v>88.35</v>
      </c>
      <c r="AT72" s="11">
        <f t="shared" si="10"/>
        <v>86.48</v>
      </c>
      <c r="AU72" s="11">
        <f t="shared" si="10"/>
        <v>84.32</v>
      </c>
      <c r="AV72" s="11">
        <f t="shared" si="10"/>
        <v>81.88</v>
      </c>
      <c r="AW72" s="11">
        <f t="shared" si="10"/>
        <v>79.19</v>
      </c>
      <c r="AX72" s="11">
        <f t="shared" si="10"/>
        <v>76.260000000000005</v>
      </c>
      <c r="AY72" s="11">
        <f t="shared" si="10"/>
        <v>73.08</v>
      </c>
      <c r="AZ72" s="11">
        <f t="shared" si="10"/>
        <v>69.72</v>
      </c>
      <c r="BA72" s="11">
        <f t="shared" si="10"/>
        <v>66.33</v>
      </c>
      <c r="BB72" s="11">
        <f t="shared" si="10"/>
        <v>63.03</v>
      </c>
      <c r="BC72" s="11">
        <f t="shared" si="10"/>
        <v>59.84</v>
      </c>
      <c r="BD72" s="11">
        <f t="shared" si="10"/>
        <v>56.77</v>
      </c>
      <c r="BE72" s="11">
        <f t="shared" si="10"/>
        <v>53.88</v>
      </c>
      <c r="BF72" s="11">
        <f t="shared" si="10"/>
        <v>51.13</v>
      </c>
      <c r="BG72" s="11">
        <f t="shared" si="10"/>
        <v>48.52</v>
      </c>
      <c r="BH72" s="11">
        <f t="shared" si="10"/>
        <v>46.03</v>
      </c>
      <c r="BI72" s="11">
        <f t="shared" si="10"/>
        <v>43.67</v>
      </c>
      <c r="BJ72" s="11">
        <f t="shared" si="10"/>
        <v>41.43</v>
      </c>
      <c r="BK72" s="11">
        <f t="shared" si="10"/>
        <v>39.33</v>
      </c>
    </row>
    <row r="73" spans="1:63" hidden="1" x14ac:dyDescent="0.25">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row>
    <row r="74" spans="1:63" hidden="1" x14ac:dyDescent="0.25"/>
    <row r="75" spans="1:63" hidden="1" x14ac:dyDescent="0.25">
      <c r="C75" s="11">
        <f>ROUND(C46,2)</f>
        <v>2519.96</v>
      </c>
      <c r="D75" s="11">
        <f t="shared" ref="D75:BK79" si="12">ROUND(D46,2)</f>
        <v>2659.49</v>
      </c>
      <c r="E75" s="11">
        <f t="shared" si="12"/>
        <v>2757.6</v>
      </c>
      <c r="F75" s="11">
        <f t="shared" si="12"/>
        <v>2847.57</v>
      </c>
      <c r="G75" s="11">
        <f t="shared" si="12"/>
        <v>2725.62</v>
      </c>
      <c r="H75" s="11">
        <f t="shared" si="12"/>
        <v>2813.83</v>
      </c>
      <c r="I75" s="11">
        <f t="shared" si="12"/>
        <v>2826.09</v>
      </c>
      <c r="J75" s="11">
        <f t="shared" si="12"/>
        <v>2732.19</v>
      </c>
      <c r="K75" s="11">
        <f t="shared" si="12"/>
        <v>2792.19</v>
      </c>
      <c r="L75" s="11">
        <f t="shared" si="12"/>
        <v>2944.29</v>
      </c>
      <c r="M75" s="11">
        <f t="shared" si="12"/>
        <v>2922.48</v>
      </c>
      <c r="N75" s="11">
        <f t="shared" si="12"/>
        <v>2986.9</v>
      </c>
      <c r="O75" s="11">
        <f t="shared" si="12"/>
        <v>2984.81</v>
      </c>
      <c r="P75" s="11">
        <f t="shared" si="12"/>
        <v>3152.96</v>
      </c>
      <c r="Q75" s="11">
        <f t="shared" si="12"/>
        <v>3131.49</v>
      </c>
      <c r="R75" s="11">
        <f t="shared" si="12"/>
        <v>3208.64</v>
      </c>
      <c r="S75" s="11">
        <f t="shared" si="12"/>
        <v>3180.88</v>
      </c>
      <c r="T75" s="11">
        <f t="shared" si="12"/>
        <v>3376.87</v>
      </c>
      <c r="U75" s="11">
        <f t="shared" si="12"/>
        <v>3158.99</v>
      </c>
      <c r="V75" s="11">
        <f t="shared" si="12"/>
        <v>3022.38</v>
      </c>
      <c r="W75" s="11">
        <f t="shared" si="12"/>
        <v>3319</v>
      </c>
      <c r="X75" s="11">
        <f t="shared" si="12"/>
        <v>3294.41</v>
      </c>
      <c r="Y75" s="11">
        <f t="shared" si="12"/>
        <v>3254.92</v>
      </c>
      <c r="Z75" s="11">
        <f t="shared" si="12"/>
        <v>3319.36</v>
      </c>
      <c r="AA75" s="11">
        <f t="shared" si="12"/>
        <v>3396.54</v>
      </c>
      <c r="AB75" s="11">
        <f t="shared" si="12"/>
        <v>3509.69</v>
      </c>
      <c r="AC75" s="11">
        <f t="shared" si="12"/>
        <v>3213.6</v>
      </c>
      <c r="AD75" s="11">
        <f t="shared" si="12"/>
        <v>3213.88</v>
      </c>
      <c r="AE75" s="11">
        <f t="shared" si="12"/>
        <v>3085.45</v>
      </c>
      <c r="AF75" s="11">
        <f t="shared" si="12"/>
        <v>3085.52</v>
      </c>
      <c r="AG75" s="11">
        <f t="shared" si="12"/>
        <v>2863.67</v>
      </c>
      <c r="AH75" s="11">
        <f t="shared" si="12"/>
        <v>2893.04</v>
      </c>
      <c r="AI75" s="11">
        <f t="shared" si="12"/>
        <v>2730.61</v>
      </c>
      <c r="AJ75" s="11">
        <f t="shared" si="12"/>
        <v>2730.15</v>
      </c>
      <c r="AK75" s="11">
        <f t="shared" si="12"/>
        <v>2729.18</v>
      </c>
      <c r="AL75" s="11">
        <f t="shared" si="12"/>
        <v>2187.58</v>
      </c>
      <c r="AM75" s="11">
        <f t="shared" si="12"/>
        <v>2188.3200000000002</v>
      </c>
      <c r="AN75" s="11">
        <f t="shared" si="12"/>
        <v>2188.94</v>
      </c>
      <c r="AO75" s="11">
        <f t="shared" si="12"/>
        <v>2189.02</v>
      </c>
      <c r="AP75" s="11">
        <f t="shared" si="12"/>
        <v>2187.83</v>
      </c>
      <c r="AQ75" s="11">
        <f t="shared" si="12"/>
        <v>2187.1799999999998</v>
      </c>
      <c r="AR75" s="11">
        <f t="shared" si="12"/>
        <v>2186.06</v>
      </c>
      <c r="AS75" s="11">
        <f t="shared" si="12"/>
        <v>2183.94</v>
      </c>
      <c r="AT75" s="11">
        <f t="shared" si="12"/>
        <v>2184.4899999999998</v>
      </c>
      <c r="AU75" s="11">
        <f t="shared" si="12"/>
        <v>2183.29</v>
      </c>
      <c r="AV75" s="11">
        <f t="shared" si="12"/>
        <v>2182.77</v>
      </c>
      <c r="AW75" s="11">
        <f t="shared" si="12"/>
        <v>2181.75</v>
      </c>
      <c r="AX75" s="11">
        <f t="shared" si="12"/>
        <v>2181.33</v>
      </c>
      <c r="AY75" s="11">
        <f t="shared" si="12"/>
        <v>2179.86</v>
      </c>
      <c r="AZ75" s="11">
        <f t="shared" si="12"/>
        <v>2179.6</v>
      </c>
      <c r="BA75" s="11">
        <f t="shared" si="12"/>
        <v>2178.88</v>
      </c>
      <c r="BB75" s="11">
        <f t="shared" si="12"/>
        <v>2178.67</v>
      </c>
      <c r="BC75" s="11">
        <f t="shared" si="12"/>
        <v>2179.5300000000002</v>
      </c>
      <c r="BD75" s="11">
        <f t="shared" si="12"/>
        <v>2180.3000000000002</v>
      </c>
      <c r="BE75" s="11">
        <f t="shared" si="12"/>
        <v>2180.54</v>
      </c>
      <c r="BF75" s="11">
        <f t="shared" si="12"/>
        <v>2179.52</v>
      </c>
      <c r="BG75" s="11">
        <f t="shared" si="12"/>
        <v>2179.04</v>
      </c>
      <c r="BH75" s="11">
        <f t="shared" si="12"/>
        <v>2178.09</v>
      </c>
      <c r="BI75" s="11">
        <f t="shared" si="12"/>
        <v>2176.14</v>
      </c>
      <c r="BJ75" s="11">
        <f t="shared" si="12"/>
        <v>2176.84</v>
      </c>
      <c r="BK75" s="11">
        <f t="shared" si="12"/>
        <v>2175.77</v>
      </c>
    </row>
    <row r="76" spans="1:63" hidden="1" x14ac:dyDescent="0.25">
      <c r="C76" s="11">
        <f t="shared" ref="C76:R80" si="13">ROUND(C47,2)</f>
        <v>30.91</v>
      </c>
      <c r="D76" s="11">
        <f t="shared" si="13"/>
        <v>52.81</v>
      </c>
      <c r="E76" s="11">
        <f t="shared" si="13"/>
        <v>44.76</v>
      </c>
      <c r="F76" s="11">
        <f t="shared" si="13"/>
        <v>50.23</v>
      </c>
      <c r="G76" s="11">
        <f t="shared" si="13"/>
        <v>62.98</v>
      </c>
      <c r="H76" s="11">
        <f t="shared" si="13"/>
        <v>88.62</v>
      </c>
      <c r="I76" s="11">
        <f t="shared" si="13"/>
        <v>118.92</v>
      </c>
      <c r="J76" s="11">
        <f t="shared" si="13"/>
        <v>122.68</v>
      </c>
      <c r="K76" s="11">
        <f t="shared" si="13"/>
        <v>115.5</v>
      </c>
      <c r="L76" s="11">
        <f t="shared" si="13"/>
        <v>132.83000000000001</v>
      </c>
      <c r="M76" s="11">
        <f t="shared" si="13"/>
        <v>155.25</v>
      </c>
      <c r="N76" s="11">
        <f t="shared" si="13"/>
        <v>137.32</v>
      </c>
      <c r="O76" s="11">
        <f t="shared" si="13"/>
        <v>146.91999999999999</v>
      </c>
      <c r="P76" s="11">
        <f t="shared" si="13"/>
        <v>62.32</v>
      </c>
      <c r="Q76" s="11">
        <f t="shared" si="13"/>
        <v>70.05</v>
      </c>
      <c r="R76" s="11">
        <f t="shared" si="13"/>
        <v>22.1</v>
      </c>
      <c r="S76" s="11">
        <f t="shared" si="12"/>
        <v>26.03</v>
      </c>
      <c r="T76" s="11">
        <f t="shared" si="12"/>
        <v>27.99</v>
      </c>
      <c r="U76" s="11">
        <f t="shared" si="12"/>
        <v>36.729999999999997</v>
      </c>
      <c r="V76" s="11">
        <f t="shared" si="12"/>
        <v>52.96</v>
      </c>
      <c r="W76" s="11">
        <f t="shared" si="12"/>
        <v>53.37</v>
      </c>
      <c r="X76" s="11">
        <f t="shared" si="12"/>
        <v>53.65</v>
      </c>
      <c r="Y76" s="11">
        <f t="shared" si="12"/>
        <v>71.33</v>
      </c>
      <c r="Z76" s="11">
        <f t="shared" si="12"/>
        <v>91.45</v>
      </c>
      <c r="AA76" s="11">
        <f t="shared" si="12"/>
        <v>141.66</v>
      </c>
      <c r="AB76" s="11">
        <f t="shared" si="12"/>
        <v>119.51</v>
      </c>
      <c r="AC76" s="11">
        <f t="shared" si="12"/>
        <v>140.31</v>
      </c>
      <c r="AD76" s="11">
        <f t="shared" si="12"/>
        <v>125.46</v>
      </c>
      <c r="AE76" s="11">
        <f t="shared" si="12"/>
        <v>103.34</v>
      </c>
      <c r="AF76" s="11">
        <f t="shared" si="12"/>
        <v>120.1</v>
      </c>
      <c r="AG76" s="11">
        <f t="shared" si="12"/>
        <v>107.69</v>
      </c>
      <c r="AH76" s="11">
        <f t="shared" si="12"/>
        <v>86.94</v>
      </c>
      <c r="AI76" s="11">
        <f t="shared" si="12"/>
        <v>113.87</v>
      </c>
      <c r="AJ76" s="11">
        <f t="shared" si="12"/>
        <v>104.2</v>
      </c>
      <c r="AK76" s="11">
        <f t="shared" si="12"/>
        <v>104.2</v>
      </c>
      <c r="AL76" s="11">
        <f t="shared" si="12"/>
        <v>104.2</v>
      </c>
      <c r="AM76" s="11">
        <f t="shared" si="12"/>
        <v>104.2</v>
      </c>
      <c r="AN76" s="11">
        <f t="shared" si="12"/>
        <v>54.93</v>
      </c>
      <c r="AO76" s="11">
        <f t="shared" si="12"/>
        <v>54.93</v>
      </c>
      <c r="AP76" s="11">
        <f t="shared" si="12"/>
        <v>54.93</v>
      </c>
      <c r="AQ76" s="11">
        <f t="shared" si="12"/>
        <v>43.95</v>
      </c>
      <c r="AR76" s="11">
        <f t="shared" si="12"/>
        <v>32.96</v>
      </c>
      <c r="AS76" s="11">
        <f t="shared" si="12"/>
        <v>21.97</v>
      </c>
      <c r="AT76" s="11">
        <f t="shared" si="12"/>
        <v>10.99</v>
      </c>
      <c r="AU76" s="11">
        <f t="shared" si="12"/>
        <v>0</v>
      </c>
      <c r="AV76" s="11">
        <f t="shared" si="12"/>
        <v>0</v>
      </c>
      <c r="AW76" s="11">
        <f t="shared" si="12"/>
        <v>0</v>
      </c>
      <c r="AX76" s="11">
        <f t="shared" si="12"/>
        <v>0</v>
      </c>
      <c r="AY76" s="11">
        <f t="shared" si="12"/>
        <v>0</v>
      </c>
      <c r="AZ76" s="11">
        <f t="shared" si="12"/>
        <v>0</v>
      </c>
      <c r="BA76" s="11">
        <f t="shared" si="12"/>
        <v>0</v>
      </c>
      <c r="BB76" s="11">
        <f t="shared" si="12"/>
        <v>0</v>
      </c>
      <c r="BC76" s="11">
        <f t="shared" si="12"/>
        <v>0</v>
      </c>
      <c r="BD76" s="11">
        <f t="shared" si="12"/>
        <v>0</v>
      </c>
      <c r="BE76" s="11">
        <f t="shared" si="12"/>
        <v>0</v>
      </c>
      <c r="BF76" s="11">
        <f t="shared" si="12"/>
        <v>0</v>
      </c>
      <c r="BG76" s="11">
        <f t="shared" si="12"/>
        <v>0</v>
      </c>
      <c r="BH76" s="11">
        <f t="shared" si="12"/>
        <v>0</v>
      </c>
      <c r="BI76" s="11">
        <f t="shared" si="12"/>
        <v>0</v>
      </c>
      <c r="BJ76" s="11">
        <f t="shared" si="12"/>
        <v>0</v>
      </c>
      <c r="BK76" s="11">
        <f t="shared" si="12"/>
        <v>0</v>
      </c>
    </row>
    <row r="77" spans="1:63" hidden="1" x14ac:dyDescent="0.25">
      <c r="C77" s="11">
        <f t="shared" si="13"/>
        <v>91.1</v>
      </c>
      <c r="D77" s="11">
        <f t="shared" si="12"/>
        <v>86.55</v>
      </c>
      <c r="E77" s="11">
        <f t="shared" si="12"/>
        <v>82.22</v>
      </c>
      <c r="F77" s="11">
        <f t="shared" si="12"/>
        <v>78.11</v>
      </c>
      <c r="G77" s="11">
        <f t="shared" si="12"/>
        <v>74.2</v>
      </c>
      <c r="H77" s="11">
        <f t="shared" si="12"/>
        <v>70.489999999999995</v>
      </c>
      <c r="I77" s="11">
        <f t="shared" si="12"/>
        <v>66.97</v>
      </c>
      <c r="J77" s="11">
        <f t="shared" si="12"/>
        <v>63.62</v>
      </c>
      <c r="K77" s="11">
        <f t="shared" si="12"/>
        <v>60.44</v>
      </c>
      <c r="L77" s="11">
        <f t="shared" si="12"/>
        <v>57.42</v>
      </c>
      <c r="M77" s="11">
        <f t="shared" si="12"/>
        <v>54.55</v>
      </c>
      <c r="N77" s="11">
        <f t="shared" si="12"/>
        <v>51.82</v>
      </c>
      <c r="O77" s="11">
        <f t="shared" si="12"/>
        <v>49.23</v>
      </c>
      <c r="P77" s="11">
        <f t="shared" si="12"/>
        <v>46.38</v>
      </c>
      <c r="Q77" s="11">
        <f t="shared" si="12"/>
        <v>43.06</v>
      </c>
      <c r="R77" s="11">
        <f t="shared" si="12"/>
        <v>39.619999999999997</v>
      </c>
      <c r="S77" s="11">
        <f t="shared" si="12"/>
        <v>36.17</v>
      </c>
      <c r="T77" s="11">
        <f t="shared" si="12"/>
        <v>39.18</v>
      </c>
      <c r="U77" s="11">
        <f t="shared" si="12"/>
        <v>46.83</v>
      </c>
      <c r="V77" s="11">
        <f t="shared" si="12"/>
        <v>47.18</v>
      </c>
      <c r="W77" s="11">
        <f t="shared" si="12"/>
        <v>47.5</v>
      </c>
      <c r="X77" s="11">
        <f t="shared" si="12"/>
        <v>47.41</v>
      </c>
      <c r="Y77" s="11">
        <f t="shared" si="12"/>
        <v>48.07</v>
      </c>
      <c r="Z77" s="11">
        <f t="shared" si="12"/>
        <v>51.73</v>
      </c>
      <c r="AA77" s="11">
        <f t="shared" si="12"/>
        <v>51.73</v>
      </c>
      <c r="AB77" s="11">
        <f t="shared" si="12"/>
        <v>53.29</v>
      </c>
      <c r="AC77" s="11">
        <f t="shared" si="12"/>
        <v>52.31</v>
      </c>
      <c r="AD77" s="11">
        <f t="shared" si="12"/>
        <v>54.74</v>
      </c>
      <c r="AE77" s="11">
        <f t="shared" si="12"/>
        <v>72.44</v>
      </c>
      <c r="AF77" s="11">
        <f t="shared" si="12"/>
        <v>73.290000000000006</v>
      </c>
      <c r="AG77" s="11">
        <f t="shared" si="12"/>
        <v>65.69</v>
      </c>
      <c r="AH77" s="11">
        <f t="shared" si="12"/>
        <v>79.63</v>
      </c>
      <c r="AI77" s="11">
        <f t="shared" si="12"/>
        <v>84.41</v>
      </c>
      <c r="AJ77" s="11">
        <f t="shared" si="12"/>
        <v>84.8</v>
      </c>
      <c r="AK77" s="11">
        <f t="shared" si="12"/>
        <v>84.8</v>
      </c>
      <c r="AL77" s="11">
        <f t="shared" si="12"/>
        <v>84.8</v>
      </c>
      <c r="AM77" s="11">
        <f t="shared" si="12"/>
        <v>84.8</v>
      </c>
      <c r="AN77" s="11">
        <f t="shared" si="12"/>
        <v>84.8</v>
      </c>
      <c r="AO77" s="11">
        <f t="shared" si="12"/>
        <v>84.8</v>
      </c>
      <c r="AP77" s="11">
        <f t="shared" si="12"/>
        <v>84.8</v>
      </c>
      <c r="AQ77" s="11">
        <f t="shared" si="12"/>
        <v>84.8</v>
      </c>
      <c r="AR77" s="11">
        <f t="shared" si="12"/>
        <v>84.8</v>
      </c>
      <c r="AS77" s="11">
        <f t="shared" si="12"/>
        <v>84.8</v>
      </c>
      <c r="AT77" s="11">
        <f t="shared" si="12"/>
        <v>84.8</v>
      </c>
      <c r="AU77" s="11">
        <f t="shared" si="12"/>
        <v>84.8</v>
      </c>
      <c r="AV77" s="11">
        <f t="shared" si="12"/>
        <v>84.8</v>
      </c>
      <c r="AW77" s="11">
        <f t="shared" si="12"/>
        <v>84.8</v>
      </c>
      <c r="AX77" s="11">
        <f t="shared" si="12"/>
        <v>84.8</v>
      </c>
      <c r="AY77" s="11">
        <f t="shared" si="12"/>
        <v>84.8</v>
      </c>
      <c r="AZ77" s="11">
        <f t="shared" si="12"/>
        <v>84.8</v>
      </c>
      <c r="BA77" s="11">
        <f t="shared" si="12"/>
        <v>84.8</v>
      </c>
      <c r="BB77" s="11">
        <f t="shared" si="12"/>
        <v>84.8</v>
      </c>
      <c r="BC77" s="11">
        <f t="shared" si="12"/>
        <v>84.8</v>
      </c>
      <c r="BD77" s="11">
        <f t="shared" si="12"/>
        <v>84.8</v>
      </c>
      <c r="BE77" s="11">
        <f t="shared" si="12"/>
        <v>84.8</v>
      </c>
      <c r="BF77" s="11">
        <f t="shared" si="12"/>
        <v>84.8</v>
      </c>
      <c r="BG77" s="11">
        <f t="shared" si="12"/>
        <v>84.8</v>
      </c>
      <c r="BH77" s="11">
        <f t="shared" si="12"/>
        <v>84.8</v>
      </c>
      <c r="BI77" s="11">
        <f t="shared" si="12"/>
        <v>84.8</v>
      </c>
      <c r="BJ77" s="11">
        <f t="shared" si="12"/>
        <v>84.8</v>
      </c>
      <c r="BK77" s="11">
        <f t="shared" si="12"/>
        <v>84.8</v>
      </c>
    </row>
    <row r="78" spans="1:63" hidden="1" x14ac:dyDescent="0.25">
      <c r="C78" s="11">
        <f t="shared" si="13"/>
        <v>20.59</v>
      </c>
      <c r="D78" s="11">
        <f t="shared" si="12"/>
        <v>21.5</v>
      </c>
      <c r="E78" s="11">
        <f t="shared" si="12"/>
        <v>22.58</v>
      </c>
      <c r="F78" s="11">
        <f t="shared" si="12"/>
        <v>23.39</v>
      </c>
      <c r="G78" s="11">
        <f t="shared" si="12"/>
        <v>24.15</v>
      </c>
      <c r="H78" s="11">
        <f t="shared" si="12"/>
        <v>25.17</v>
      </c>
      <c r="I78" s="11">
        <f t="shared" si="12"/>
        <v>25.4</v>
      </c>
      <c r="J78" s="11">
        <f t="shared" si="12"/>
        <v>26.37</v>
      </c>
      <c r="K78" s="11">
        <f t="shared" si="12"/>
        <v>25.62</v>
      </c>
      <c r="L78" s="11">
        <f t="shared" si="12"/>
        <v>25.32</v>
      </c>
      <c r="M78" s="11">
        <f t="shared" si="12"/>
        <v>20.16</v>
      </c>
      <c r="N78" s="11">
        <f t="shared" si="12"/>
        <v>20.65</v>
      </c>
      <c r="O78" s="11">
        <f t="shared" si="12"/>
        <v>24.03</v>
      </c>
      <c r="P78" s="11">
        <f t="shared" si="12"/>
        <v>25.96</v>
      </c>
      <c r="Q78" s="11">
        <f t="shared" si="12"/>
        <v>29.8</v>
      </c>
      <c r="R78" s="11">
        <f t="shared" si="12"/>
        <v>26.19</v>
      </c>
      <c r="S78" s="11">
        <f t="shared" si="12"/>
        <v>21.69</v>
      </c>
      <c r="T78" s="11">
        <f t="shared" si="12"/>
        <v>20.48</v>
      </c>
      <c r="U78" s="11">
        <f t="shared" si="12"/>
        <v>19.940000000000001</v>
      </c>
      <c r="V78" s="11">
        <f t="shared" si="12"/>
        <v>23.23</v>
      </c>
      <c r="W78" s="11">
        <f t="shared" si="12"/>
        <v>23.54</v>
      </c>
      <c r="X78" s="11">
        <f t="shared" si="12"/>
        <v>19.52</v>
      </c>
      <c r="Y78" s="11">
        <f t="shared" si="12"/>
        <v>21.54</v>
      </c>
      <c r="Z78" s="11">
        <f t="shared" si="12"/>
        <v>18.739999999999998</v>
      </c>
      <c r="AA78" s="11">
        <f t="shared" si="12"/>
        <v>17.32</v>
      </c>
      <c r="AB78" s="11">
        <f t="shared" si="12"/>
        <v>16.97</v>
      </c>
      <c r="AC78" s="11">
        <f t="shared" si="12"/>
        <v>17.899999999999999</v>
      </c>
      <c r="AD78" s="11">
        <f t="shared" si="12"/>
        <v>15.24</v>
      </c>
      <c r="AE78" s="11">
        <f t="shared" si="12"/>
        <v>15.16</v>
      </c>
      <c r="AF78" s="11">
        <f t="shared" si="12"/>
        <v>16.47</v>
      </c>
      <c r="AG78" s="11">
        <f t="shared" si="12"/>
        <v>17.2</v>
      </c>
      <c r="AH78" s="11">
        <f t="shared" si="12"/>
        <v>16.21</v>
      </c>
      <c r="AI78" s="11">
        <f t="shared" si="12"/>
        <v>15.88</v>
      </c>
      <c r="AJ78" s="11">
        <f t="shared" si="12"/>
        <v>15.56</v>
      </c>
      <c r="AK78" s="11">
        <f t="shared" si="12"/>
        <v>15.24</v>
      </c>
      <c r="AL78" s="11">
        <f t="shared" si="12"/>
        <v>14.93</v>
      </c>
      <c r="AM78" s="11">
        <f t="shared" si="12"/>
        <v>14.63</v>
      </c>
      <c r="AN78" s="11">
        <f t="shared" si="12"/>
        <v>14.33</v>
      </c>
      <c r="AO78" s="11">
        <f t="shared" si="12"/>
        <v>14.04</v>
      </c>
      <c r="AP78" s="11">
        <f t="shared" si="12"/>
        <v>13.76</v>
      </c>
      <c r="AQ78" s="11">
        <f t="shared" si="12"/>
        <v>13.48</v>
      </c>
      <c r="AR78" s="11">
        <f t="shared" si="12"/>
        <v>13.21</v>
      </c>
      <c r="AS78" s="11">
        <f t="shared" si="12"/>
        <v>12.94</v>
      </c>
      <c r="AT78" s="11">
        <f t="shared" si="12"/>
        <v>12.68</v>
      </c>
      <c r="AU78" s="11">
        <f t="shared" si="12"/>
        <v>12.42</v>
      </c>
      <c r="AV78" s="11">
        <f t="shared" si="12"/>
        <v>12.17</v>
      </c>
      <c r="AW78" s="11">
        <f t="shared" si="12"/>
        <v>11.93</v>
      </c>
      <c r="AX78" s="11">
        <f t="shared" si="12"/>
        <v>11.69</v>
      </c>
      <c r="AY78" s="11">
        <f t="shared" si="12"/>
        <v>11.46</v>
      </c>
      <c r="AZ78" s="11">
        <f t="shared" si="12"/>
        <v>11.23</v>
      </c>
      <c r="BA78" s="11">
        <f t="shared" si="12"/>
        <v>11</v>
      </c>
      <c r="BB78" s="11">
        <f t="shared" si="12"/>
        <v>10.79</v>
      </c>
      <c r="BC78" s="11">
        <f t="shared" si="12"/>
        <v>10.57</v>
      </c>
      <c r="BD78" s="11">
        <f t="shared" si="12"/>
        <v>10.36</v>
      </c>
      <c r="BE78" s="11">
        <f t="shared" si="12"/>
        <v>10.15</v>
      </c>
      <c r="BF78" s="11">
        <f t="shared" si="12"/>
        <v>9.9499999999999993</v>
      </c>
      <c r="BG78" s="11">
        <f t="shared" si="12"/>
        <v>9.76</v>
      </c>
      <c r="BH78" s="11">
        <f t="shared" si="12"/>
        <v>9.56</v>
      </c>
      <c r="BI78" s="11">
        <f t="shared" si="12"/>
        <v>9.3699999999999992</v>
      </c>
      <c r="BJ78" s="11">
        <f t="shared" si="12"/>
        <v>9.19</v>
      </c>
      <c r="BK78" s="11">
        <f t="shared" si="12"/>
        <v>9.01</v>
      </c>
    </row>
    <row r="79" spans="1:63" hidden="1" x14ac:dyDescent="0.25">
      <c r="C79" s="11">
        <f t="shared" si="13"/>
        <v>0</v>
      </c>
      <c r="D79" s="11">
        <f t="shared" si="12"/>
        <v>0</v>
      </c>
      <c r="E79" s="11">
        <f t="shared" si="12"/>
        <v>0.26</v>
      </c>
      <c r="F79" s="11">
        <f t="shared" si="12"/>
        <v>0.42</v>
      </c>
      <c r="G79" s="11">
        <f t="shared" si="12"/>
        <v>11.82</v>
      </c>
      <c r="H79" s="11">
        <f t="shared" si="12"/>
        <v>29.54</v>
      </c>
      <c r="I79" s="11">
        <f t="shared" si="12"/>
        <v>66.790000000000006</v>
      </c>
      <c r="J79" s="11">
        <f t="shared" si="12"/>
        <v>113.35</v>
      </c>
      <c r="K79" s="11">
        <f t="shared" si="12"/>
        <v>140.26</v>
      </c>
      <c r="L79" s="11">
        <f t="shared" si="12"/>
        <v>185.46</v>
      </c>
      <c r="M79" s="11">
        <f t="shared" si="12"/>
        <v>230.54</v>
      </c>
      <c r="N79" s="11">
        <f t="shared" si="12"/>
        <v>311.83999999999997</v>
      </c>
      <c r="O79" s="11">
        <f t="shared" si="12"/>
        <v>365.87</v>
      </c>
      <c r="P79" s="11">
        <f t="shared" si="12"/>
        <v>435.77</v>
      </c>
      <c r="Q79" s="11">
        <f t="shared" si="12"/>
        <v>531.85</v>
      </c>
      <c r="R79" s="11">
        <f t="shared" si="12"/>
        <v>648.79999999999995</v>
      </c>
      <c r="S79" s="11">
        <f t="shared" si="12"/>
        <v>736.88</v>
      </c>
      <c r="T79" s="11">
        <f t="shared" si="12"/>
        <v>822.16</v>
      </c>
      <c r="U79" s="11">
        <f t="shared" si="12"/>
        <v>910.1</v>
      </c>
      <c r="V79" s="11">
        <f t="shared" si="12"/>
        <v>982.94</v>
      </c>
      <c r="W79" s="11">
        <f t="shared" si="12"/>
        <v>1029.7</v>
      </c>
      <c r="X79" s="11">
        <f t="shared" si="12"/>
        <v>1096.48</v>
      </c>
      <c r="Y79" s="11">
        <f t="shared" si="12"/>
        <v>1131.97</v>
      </c>
      <c r="Z79" s="11">
        <f t="shared" si="12"/>
        <v>1144.23</v>
      </c>
      <c r="AA79" s="11">
        <f t="shared" si="12"/>
        <v>1197.55</v>
      </c>
      <c r="AB79" s="11">
        <f t="shared" si="12"/>
        <v>1222.23</v>
      </c>
      <c r="AC79" s="11">
        <f t="shared" si="12"/>
        <v>1238.6600000000001</v>
      </c>
      <c r="AD79" s="11">
        <f t="shared" si="12"/>
        <v>1263.75</v>
      </c>
      <c r="AE79" s="11">
        <f t="shared" si="12"/>
        <v>1296.97</v>
      </c>
      <c r="AF79" s="11">
        <f t="shared" si="12"/>
        <v>1315.07</v>
      </c>
      <c r="AG79" s="11">
        <f t="shared" si="12"/>
        <v>1361.91</v>
      </c>
      <c r="AH79" s="11">
        <f t="shared" ref="AH79:BK79" si="14">ROUND(AH50,2)</f>
        <v>1393.21</v>
      </c>
      <c r="AI79" s="11">
        <f t="shared" si="14"/>
        <v>1444.25</v>
      </c>
      <c r="AJ79" s="11">
        <f t="shared" si="14"/>
        <v>1291.69</v>
      </c>
      <c r="AK79" s="11">
        <f t="shared" si="14"/>
        <v>1221.3599999999999</v>
      </c>
      <c r="AL79" s="11">
        <f t="shared" si="14"/>
        <v>1159.1400000000001</v>
      </c>
      <c r="AM79" s="11">
        <f t="shared" si="14"/>
        <v>1126.6400000000001</v>
      </c>
      <c r="AN79" s="11">
        <f t="shared" si="14"/>
        <v>1107.9000000000001</v>
      </c>
      <c r="AO79" s="11">
        <f t="shared" si="14"/>
        <v>1061.48</v>
      </c>
      <c r="AP79" s="11">
        <f t="shared" si="14"/>
        <v>1031.96</v>
      </c>
      <c r="AQ79" s="11">
        <f t="shared" si="14"/>
        <v>989.2</v>
      </c>
      <c r="AR79" s="11">
        <f t="shared" si="14"/>
        <v>932.85</v>
      </c>
      <c r="AS79" s="11">
        <f t="shared" si="14"/>
        <v>891.69</v>
      </c>
      <c r="AT79" s="11">
        <f t="shared" si="14"/>
        <v>834.62</v>
      </c>
      <c r="AU79" s="11">
        <f t="shared" si="14"/>
        <v>779.51</v>
      </c>
      <c r="AV79" s="11">
        <f t="shared" si="14"/>
        <v>710.42</v>
      </c>
      <c r="AW79" s="11">
        <f t="shared" si="14"/>
        <v>675.22</v>
      </c>
      <c r="AX79" s="11">
        <f t="shared" si="14"/>
        <v>644.23</v>
      </c>
      <c r="AY79" s="11">
        <f t="shared" si="14"/>
        <v>607.32000000000005</v>
      </c>
      <c r="AZ79" s="11">
        <f t="shared" si="14"/>
        <v>584.74</v>
      </c>
      <c r="BA79" s="11">
        <f t="shared" si="14"/>
        <v>542.03</v>
      </c>
      <c r="BB79" s="11">
        <f t="shared" si="14"/>
        <v>502.9</v>
      </c>
      <c r="BC79" s="11">
        <f t="shared" si="14"/>
        <v>469.48</v>
      </c>
      <c r="BD79" s="11">
        <f t="shared" si="14"/>
        <v>453</v>
      </c>
      <c r="BE79" s="11">
        <f t="shared" si="14"/>
        <v>427.64</v>
      </c>
      <c r="BF79" s="11">
        <f t="shared" si="14"/>
        <v>408.57</v>
      </c>
      <c r="BG79" s="11">
        <f t="shared" si="14"/>
        <v>387.3</v>
      </c>
      <c r="BH79" s="11">
        <f t="shared" si="14"/>
        <v>369.11</v>
      </c>
      <c r="BI79" s="11">
        <f t="shared" si="14"/>
        <v>353.5</v>
      </c>
      <c r="BJ79" s="11">
        <f t="shared" si="14"/>
        <v>338.15</v>
      </c>
      <c r="BK79" s="11">
        <f t="shared" si="14"/>
        <v>327.69</v>
      </c>
    </row>
    <row r="80" spans="1:63" hidden="1" x14ac:dyDescent="0.25">
      <c r="C80" s="11">
        <f t="shared" si="13"/>
        <v>818.01</v>
      </c>
      <c r="D80" s="11">
        <f t="shared" si="13"/>
        <v>812.47</v>
      </c>
      <c r="E80" s="11">
        <f t="shared" si="13"/>
        <v>415.35</v>
      </c>
      <c r="F80" s="11">
        <f t="shared" si="13"/>
        <v>188.99</v>
      </c>
      <c r="G80" s="11">
        <f t="shared" si="13"/>
        <v>167.42</v>
      </c>
      <c r="H80" s="11">
        <f t="shared" si="13"/>
        <v>138.6</v>
      </c>
      <c r="I80" s="11">
        <f t="shared" si="13"/>
        <v>227</v>
      </c>
      <c r="J80" s="11">
        <f t="shared" si="13"/>
        <v>195.36</v>
      </c>
      <c r="K80" s="11">
        <f t="shared" si="13"/>
        <v>110.58</v>
      </c>
      <c r="L80" s="11">
        <f t="shared" si="13"/>
        <v>85.48</v>
      </c>
      <c r="M80" s="11">
        <f t="shared" si="13"/>
        <v>84.53</v>
      </c>
      <c r="N80" s="11">
        <f t="shared" si="13"/>
        <v>63.5</v>
      </c>
      <c r="O80" s="11">
        <f t="shared" si="13"/>
        <v>77.02</v>
      </c>
      <c r="P80" s="11">
        <f t="shared" si="13"/>
        <v>115.77</v>
      </c>
      <c r="Q80" s="11">
        <f t="shared" si="13"/>
        <v>90.07</v>
      </c>
      <c r="R80" s="11">
        <f t="shared" si="13"/>
        <v>62.39</v>
      </c>
      <c r="S80" s="11">
        <f t="shared" ref="S80:BK80" si="15">ROUND(S51,2)</f>
        <v>97.09</v>
      </c>
      <c r="T80" s="11">
        <f t="shared" si="15"/>
        <v>43.68</v>
      </c>
      <c r="U80" s="11">
        <f t="shared" si="15"/>
        <v>41.21</v>
      </c>
      <c r="V80" s="11">
        <f t="shared" si="15"/>
        <v>48.61</v>
      </c>
      <c r="W80" s="11">
        <f t="shared" si="15"/>
        <v>42.77</v>
      </c>
      <c r="X80" s="11">
        <f t="shared" si="15"/>
        <v>31.61</v>
      </c>
      <c r="Y80" s="11">
        <f t="shared" si="15"/>
        <v>42.68</v>
      </c>
      <c r="Z80" s="11">
        <f t="shared" si="15"/>
        <v>43.28</v>
      </c>
      <c r="AA80" s="11">
        <f t="shared" si="15"/>
        <v>66.02</v>
      </c>
      <c r="AB80" s="11">
        <f t="shared" si="15"/>
        <v>52.68</v>
      </c>
      <c r="AC80" s="11">
        <f t="shared" si="15"/>
        <v>43.79</v>
      </c>
      <c r="AD80" s="11">
        <f t="shared" si="15"/>
        <v>54.37</v>
      </c>
      <c r="AE80" s="11">
        <f t="shared" si="15"/>
        <v>65.099999999999994</v>
      </c>
      <c r="AF80" s="11">
        <f t="shared" si="15"/>
        <v>80.150000000000006</v>
      </c>
      <c r="AG80" s="11">
        <f t="shared" si="15"/>
        <v>79.06</v>
      </c>
      <c r="AH80" s="11">
        <f t="shared" si="15"/>
        <v>45.58</v>
      </c>
      <c r="AI80" s="11">
        <f t="shared" si="15"/>
        <v>58.89</v>
      </c>
      <c r="AJ80" s="11">
        <f t="shared" si="15"/>
        <v>58.89</v>
      </c>
      <c r="AK80" s="11">
        <f t="shared" si="15"/>
        <v>58.89</v>
      </c>
      <c r="AL80" s="11">
        <f t="shared" si="15"/>
        <v>0.01</v>
      </c>
      <c r="AM80" s="11">
        <f t="shared" si="15"/>
        <v>0.01</v>
      </c>
      <c r="AN80" s="11">
        <f t="shared" si="15"/>
        <v>0.01</v>
      </c>
      <c r="AO80" s="11">
        <f t="shared" si="15"/>
        <v>0.01</v>
      </c>
      <c r="AP80" s="11">
        <f t="shared" si="15"/>
        <v>0.01</v>
      </c>
      <c r="AQ80" s="11">
        <f t="shared" si="15"/>
        <v>0.01</v>
      </c>
      <c r="AR80" s="11">
        <f t="shared" si="15"/>
        <v>0.01</v>
      </c>
      <c r="AS80" s="11">
        <f t="shared" si="15"/>
        <v>0.01</v>
      </c>
      <c r="AT80" s="11">
        <f t="shared" si="15"/>
        <v>0.01</v>
      </c>
      <c r="AU80" s="11">
        <f t="shared" si="15"/>
        <v>0.01</v>
      </c>
      <c r="AV80" s="11">
        <f t="shared" si="15"/>
        <v>0.01</v>
      </c>
      <c r="AW80" s="11">
        <f t="shared" si="15"/>
        <v>0.01</v>
      </c>
      <c r="AX80" s="11">
        <f t="shared" si="15"/>
        <v>0.01</v>
      </c>
      <c r="AY80" s="11">
        <f t="shared" si="15"/>
        <v>0.01</v>
      </c>
      <c r="AZ80" s="11">
        <f t="shared" si="15"/>
        <v>0.01</v>
      </c>
      <c r="BA80" s="11">
        <f t="shared" si="15"/>
        <v>0.01</v>
      </c>
      <c r="BB80" s="11">
        <f t="shared" si="15"/>
        <v>0.01</v>
      </c>
      <c r="BC80" s="11">
        <f t="shared" si="15"/>
        <v>0.01</v>
      </c>
      <c r="BD80" s="11">
        <f t="shared" si="15"/>
        <v>0.01</v>
      </c>
      <c r="BE80" s="11">
        <f t="shared" si="15"/>
        <v>0.01</v>
      </c>
      <c r="BF80" s="11">
        <f t="shared" si="15"/>
        <v>0.01</v>
      </c>
      <c r="BG80" s="11">
        <f t="shared" si="15"/>
        <v>0.01</v>
      </c>
      <c r="BH80" s="11">
        <f t="shared" si="15"/>
        <v>0.01</v>
      </c>
      <c r="BI80" s="11">
        <f t="shared" si="15"/>
        <v>0.01</v>
      </c>
      <c r="BJ80" s="11">
        <f t="shared" si="15"/>
        <v>0.01</v>
      </c>
      <c r="BK80" s="11">
        <f t="shared" si="15"/>
        <v>0.01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egacy_x0020_DocID xmlns="4a94300e-a927-4b92-9d3a-682523035cb6" xsi:nil="true"/>
    <Year xmlns="4a94300e-a927-4b92-9d3a-682523035cb6" xsi:nil="true"/>
    <Legacy_x0020_Version xmlns="4a94300e-a927-4b92-9d3a-682523035cb6" xsi:nil="true"/>
    <Sender_x0020_Date xmlns="4a94300e-a927-4b92-9d3a-682523035cb6" xsi:nil="true"/>
    <Library xmlns="4a94300e-a927-4b92-9d3a-682523035cb6" xsi:nil="true"/>
    <Class xmlns="4a94300e-a927-4b92-9d3a-682523035cb6" xsi:nil="true"/>
    <From xmlns="4a94300e-a927-4b92-9d3a-682523035cb6" xsi:nil="true"/>
    <Sender xmlns="4a94300e-a927-4b92-9d3a-682523035cb6" xsi:nil="true"/>
    <Supplemental_x0020_Markings xmlns="4a94300e-a927-4b92-9d3a-682523035cb6" xsi:nil="true"/>
    <Other_x0020_Details xmlns="4a94300e-a927-4b92-9d3a-682523035cb6" xsi:nil="true"/>
    <Carbon_x0020_Copy xmlns="4a94300e-a927-4b92-9d3a-682523035cb6" xsi:nil="true"/>
    <Author0 xmlns="4a94300e-a927-4b92-9d3a-682523035cb6" xsi:nil="true"/>
    <Email_x0020_Table xmlns="4a94300e-a927-4b92-9d3a-682523035cb6" xsi:nil="true"/>
    <MTS_x0020_ID xmlns="4a94300e-a927-4b92-9d3a-682523035cb6" xsi:nil="true"/>
    <MTS_x0020_Type xmlns="4a94300e-a927-4b92-9d3a-682523035cb6" xsi:nil="true"/>
    <Receiver xmlns="4a94300e-a927-4b92-9d3a-682523035cb6" xsi:nil="true"/>
    <Other_x0020_Details_2 xmlns="4a94300e-a927-4b92-9d3a-682523035cb6" xsi:nil="true"/>
    <Sent_x002f_Received xmlns="4a94300e-a927-4b92-9d3a-682523035cb6" xsi:nil="true"/>
    <To xmlns="4a94300e-a927-4b92-9d3a-682523035cb6" xsi:nil="true"/>
    <Other_x0020_Details_3 xmlns="4a94300e-a927-4b92-9d3a-682523035cb6" xsi:nil="true"/>
    <Receiver_x0020_Date xmlns="4a94300e-a927-4b92-9d3a-682523035cb6" xsi:nil="true"/>
    <Status xmlns="4a94300e-a927-4b92-9d3a-682523035cb6" xsi:nil="true"/>
    <Contract_x0020_Number xmlns="4a94300e-a927-4b92-9d3a-682523035cb6" xsi:nil="true"/>
    <Document_x0020_Type xmlns="4a94300e-a927-4b92-9d3a-682523035cb6" xsi:nil="true"/>
    <OpenText_x0020_Path xmlns="4a94300e-a927-4b92-9d3a-682523035cb6" xsi:nil="true"/>
    <Nickname xmlns="4a94300e-a927-4b92-9d3a-682523035cb6" xsi:nil="true"/>
    <Current_x0020_Security_x0020_Clearance_x0020_Level xmlns="4a94300e-a927-4b92-9d3a-682523035cb6" xsi:nil="true"/>
    <Owned_x0020_By xmlns="4a94300e-a927-4b92-9d3a-682523035cb6">
      <UserInfo>
        <DisplayName/>
        <AccountId xsi:nil="true"/>
        <AccountType/>
      </UserInfo>
    </Owned_x0020_By>
    <Te_x0020_Puna_x0020_Created_x0020_By xmlns="4a94300e-a927-4b92-9d3a-682523035cb6" xsi:nil="true"/>
    <Te_x0020_Puna_x0020_Owned_x0020_By xmlns="4a94300e-a927-4b92-9d3a-682523035cb6" xsi:nil="true"/>
    <_ExtendedDescription xmlns="http://schemas.microsoft.com/sharepoint/v3" xsi:nil="true"/>
    <Best_x0020_Bets_x0020_Expiry xmlns="4a94300e-a927-4b92-9d3a-682523035cb6" xsi:nil="true"/>
    <Te_x0020_Puna_x0020_Name xmlns="4a94300e-a927-4b92-9d3a-682523035cb6" xsi:nil="true"/>
    <Audit xmlns="4a94300e-a927-4b92-9d3a-682523035cb6" xsi:nil="true"/>
    <Best_x0020_Bets_x0020_Value xmlns="4a94300e-a927-4b92-9d3a-682523035cb6" xsi:nil="true"/>
    <Te_x0020_Puna_x0020_Modified_x0020_By xmlns="4a94300e-a927-4b92-9d3a-682523035cb6" xsi:nil="true"/>
    <_dlc_DocId xmlns="58a6f171-52cb-4404-b47d-af1c8daf8fd1">ECM-547756131-161105</_dlc_DocId>
    <_dlc_DocIdUrl xmlns="58a6f171-52cb-4404-b47d-af1c8daf8fd1">
      <Url>https://ministryforenvironment.sharepoint.com/sites/ECM-Pol-CAP/_layouts/15/DocIdRedir.aspx?ID=ECM-547756131-161105</Url>
      <Description>ECM-547756131-161105</Description>
    </_dlc_DocIdUrl>
    <lcf76f155ced4ddcb4097134ff3c332f xmlns="4a94300e-a927-4b92-9d3a-682523035cb6" xsi:nil="true"/>
    <TaxCatchAll xmlns="58a6f171-52cb-4404-b47d-af1c8daf8fd1" xsi:nil="true"/>
    <_Flow_SignoffStatus xmlns="4a94300e-a927-4b92-9d3a-682523035cb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 Puna Document" ma:contentTypeID="0x010100D50ED7AFFD01F14AA9CDF79350FE43BA00D6EDFF20929DCF4EA8192F86BEA695E0" ma:contentTypeVersion="30" ma:contentTypeDescription="Create a new document." ma:contentTypeScope="" ma:versionID="3f4d939a56bb660bd6140ccbe9bc28e0">
  <xsd:schema xmlns:xsd="http://www.w3.org/2001/XMLSchema" xmlns:xs="http://www.w3.org/2001/XMLSchema" xmlns:p="http://schemas.microsoft.com/office/2006/metadata/properties" xmlns:ns1="http://schemas.microsoft.com/sharepoint/v3" xmlns:ns2="58a6f171-52cb-4404-b47d-af1c8daf8fd1" xmlns:ns3="4a94300e-a927-4b92-9d3a-682523035cb6" targetNamespace="http://schemas.microsoft.com/office/2006/metadata/properties" ma:root="true" ma:fieldsID="85b6c7237fffd92ec6104dcdeffc8037" ns1:_="" ns2:_="" ns3:_="">
    <xsd:import namespace="http://schemas.microsoft.com/sharepoint/v3"/>
    <xsd:import namespace="58a6f171-52cb-4404-b47d-af1c8daf8fd1"/>
    <xsd:import namespace="4a94300e-a927-4b92-9d3a-682523035cb6"/>
    <xsd:element name="properties">
      <xsd:complexType>
        <xsd:sequence>
          <xsd:element name="documentManagement">
            <xsd:complexType>
              <xsd:all>
                <xsd:element ref="ns2:_dlc_DocId" minOccurs="0"/>
                <xsd:element ref="ns2:_dlc_DocIdUrl" minOccurs="0"/>
                <xsd:element ref="ns2:_dlc_DocIdPersistId" minOccurs="0"/>
                <xsd:element ref="ns1:_ExtendedDescription" minOccurs="0"/>
                <xsd:element ref="ns3:Owned_x0020_By" minOccurs="0"/>
                <xsd:element ref="ns3:Te_x0020_Puna_x0020_Created_x0020_By" minOccurs="0"/>
                <xsd:element ref="ns3:Te_x0020_Puna_x0020_Modified_x0020_By" minOccurs="0"/>
                <xsd:element ref="ns3:Te_x0020_Puna_x0020_Owned_x0020_By" minOccurs="0"/>
                <xsd:element ref="ns3:Te_x0020_Puna_x0020_Name" minOccurs="0"/>
                <xsd:element ref="ns3:Nickname" minOccurs="0"/>
                <xsd:element ref="ns3:Best_x0020_Bets_x0020_Value" minOccurs="0"/>
                <xsd:element ref="ns3:Best_x0020_Bets_x0020_Expiry" minOccurs="0"/>
                <xsd:element ref="ns3:Audit" minOccurs="0"/>
                <xsd:element ref="ns3:Current_x0020_Security_x0020_Clearance_x0020_Level" minOccurs="0"/>
                <xsd:element ref="ns3:OpenText_x0020_Path" minOccurs="0"/>
                <xsd:element ref="ns3:Document_x0020_Type" minOccurs="0"/>
                <xsd:element ref="ns3:Sender" minOccurs="0"/>
                <xsd:element ref="ns3:Receiver" minOccurs="0"/>
                <xsd:element ref="ns3:Sender_x0020_Date" minOccurs="0"/>
                <xsd:element ref="ns3:Receiver_x0020_Date" minOccurs="0"/>
                <xsd:element ref="ns3:Carbon_x0020_Copy" minOccurs="0"/>
                <xsd:element ref="ns3:Email_x0020_Table" minOccurs="0"/>
                <xsd:element ref="ns3:Library" minOccurs="0"/>
                <xsd:element ref="ns3:Legacy_x0020_DocID" minOccurs="0"/>
                <xsd:element ref="ns3:Legacy_x0020_Version" minOccurs="0"/>
                <xsd:element ref="ns3:Class" minOccurs="0"/>
                <xsd:element ref="ns3:Author0" minOccurs="0"/>
                <xsd:element ref="ns3:Status" minOccurs="0"/>
                <xsd:element ref="ns3:Year" minOccurs="0"/>
                <xsd:element ref="ns3:Other_x0020_Details" minOccurs="0"/>
                <xsd:element ref="ns3:Other_x0020_Details_2" minOccurs="0"/>
                <xsd:element ref="ns3:MTS_x0020_Type" minOccurs="0"/>
                <xsd:element ref="ns3:MTS_x0020_ID" minOccurs="0"/>
                <xsd:element ref="ns3:Supplemental_x0020_Markings" minOccurs="0"/>
                <xsd:element ref="ns3:To" minOccurs="0"/>
                <xsd:element ref="ns3:From" minOccurs="0"/>
                <xsd:element ref="ns3:Sent_x002f_Received" minOccurs="0"/>
                <xsd:element ref="ns3:Contract_x0020_Number" minOccurs="0"/>
                <xsd:element ref="ns3:Other_x0020_Details_3" minOccurs="0"/>
                <xsd:element ref="ns3:lcf76f155ced4ddcb4097134ff3c332f" minOccurs="0"/>
                <xsd:element ref="ns2:TaxCatchAll"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ExtendedDescription" ma:index="11" nillable="true" ma:displayName="Description" ma:internalName="_Extended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a6f171-52cb-4404-b47d-af1c8daf8f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49" nillable="true" ma:displayName="Taxonomy Catch All Column" ma:hidden="true" ma:list="{ffc8bc6b-b675-45cd-8c52-a10dd19693fc}" ma:internalName="TaxCatchAll" ma:showField="CatchAllData" ma:web="0a5b0190-e301-4766-933d-448c7c363fc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94300e-a927-4b92-9d3a-682523035cb6" elementFormDefault="qualified">
    <xsd:import namespace="http://schemas.microsoft.com/office/2006/documentManagement/types"/>
    <xsd:import namespace="http://schemas.microsoft.com/office/infopath/2007/PartnerControls"/>
    <xsd:element name="Owned_x0020_By" ma:index="12" nillable="true" ma:displayName="Owned By" ma:description="" ma:list="UserInfo" ma:SharePointGroup="0" ma:internalName="Owned_x0020_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_x0020_Puna_x0020_Created_x0020_By" ma:index="13" nillable="true" ma:displayName="Te Puna Created By" ma:default="" ma:description="" ma:internalName="Te_x0020_Puna_x0020_Created_x0020_By" ma:readOnly="false">
      <xsd:simpleType>
        <xsd:restriction base="dms:Text">
          <xsd:maxLength value="255"/>
        </xsd:restriction>
      </xsd:simpleType>
    </xsd:element>
    <xsd:element name="Te_x0020_Puna_x0020_Modified_x0020_By" ma:index="14" nillable="true" ma:displayName="Te Puna Modified By" ma:default="" ma:description="" ma:internalName="Te_x0020_Puna_x0020_Modified_x0020_By" ma:readOnly="false">
      <xsd:simpleType>
        <xsd:restriction base="dms:Text">
          <xsd:maxLength value="255"/>
        </xsd:restriction>
      </xsd:simpleType>
    </xsd:element>
    <xsd:element name="Te_x0020_Puna_x0020_Owned_x0020_By" ma:index="15" nillable="true" ma:displayName="Te Puna Owned By" ma:default="" ma:description="" ma:internalName="Te_x0020_Puna_x0020_Owned_x0020_By" ma:readOnly="false">
      <xsd:simpleType>
        <xsd:restriction base="dms:Text">
          <xsd:maxLength value="255"/>
        </xsd:restriction>
      </xsd:simpleType>
    </xsd:element>
    <xsd:element name="Te_x0020_Puna_x0020_Name" ma:index="16" nillable="true" ma:displayName="Te Puna Name" ma:default="" ma:description="" ma:internalName="Te_x0020_Puna_x0020_Name" ma:readOnly="false">
      <xsd:simpleType>
        <xsd:restriction base="dms:Note"/>
      </xsd:simpleType>
    </xsd:element>
    <xsd:element name="Nickname" ma:index="17" nillable="true" ma:displayName="Nickname" ma:default="" ma:description="" ma:internalName="Nickname" ma:readOnly="false">
      <xsd:simpleType>
        <xsd:restriction base="dms:Text">
          <xsd:maxLength value="255"/>
        </xsd:restriction>
      </xsd:simpleType>
    </xsd:element>
    <xsd:element name="Best_x0020_Bets_x0020_Value" ma:index="18" nillable="true" ma:displayName="Best Bets Value" ma:default="" ma:description="" ma:internalName="Best_x0020_Bets_x0020_Value" ma:readOnly="false">
      <xsd:simpleType>
        <xsd:restriction base="dms:Text">
          <xsd:maxLength value="255"/>
        </xsd:restriction>
      </xsd:simpleType>
    </xsd:element>
    <xsd:element name="Best_x0020_Bets_x0020_Expiry" ma:index="19" nillable="true" ma:displayName="Best Bets Expiry" ma:default="" ma:description="" ma:format="DateTime" ma:internalName="Best_x0020_Bets_x0020_Expiry" ma:readOnly="false">
      <xsd:simpleType>
        <xsd:restriction base="dms:DateTime"/>
      </xsd:simpleType>
    </xsd:element>
    <xsd:element name="Audit" ma:index="20" nillable="true" ma:displayName="Audit" ma:default="" ma:description="" ma:internalName="Audit" ma:readOnly="false">
      <xsd:simpleType>
        <xsd:restriction base="dms:Note"/>
      </xsd:simpleType>
    </xsd:element>
    <xsd:element name="Current_x0020_Security_x0020_Clearance_x0020_Level" ma:index="21" nillable="true" ma:displayName="Current Security Clearance Level" ma:default="" ma:description="" ma:internalName="Current_x0020_Security_x0020_Clearance_x0020_Level" ma:readOnly="false">
      <xsd:simpleType>
        <xsd:restriction base="dms:Text">
          <xsd:maxLength value="255"/>
        </xsd:restriction>
      </xsd:simpleType>
    </xsd:element>
    <xsd:element name="OpenText_x0020_Path" ma:index="22" nillable="true" ma:displayName="OpenText Path" ma:default="" ma:description="" ma:internalName="OpenText_x0020_Path" ma:readOnly="false">
      <xsd:simpleType>
        <xsd:restriction base="dms:Note"/>
      </xsd:simpleType>
    </xsd:element>
    <xsd:element name="Document_x0020_Type" ma:index="23" nillable="true" ma:displayName="Document Type" ma:default="" ma:description="" ma:internalName="Document_x0020_Type">
      <xsd:simpleType>
        <xsd:restriction base="dms:Note">
          <xsd:maxLength value="255"/>
        </xsd:restriction>
      </xsd:simpleType>
    </xsd:element>
    <xsd:element name="Sender" ma:index="24" nillable="true" ma:displayName="Sender" ma:description="" ma:internalName="Sender">
      <xsd:simpleType>
        <xsd:restriction base="dms:Text">
          <xsd:maxLength value="255"/>
        </xsd:restriction>
      </xsd:simpleType>
    </xsd:element>
    <xsd:element name="Receiver" ma:index="25" nillable="true" ma:displayName="Receiver" ma:description="" ma:internalName="Receiver">
      <xsd:simpleType>
        <xsd:restriction base="dms:Text">
          <xsd:maxLength value="255"/>
        </xsd:restriction>
      </xsd:simpleType>
    </xsd:element>
    <xsd:element name="Sender_x0020_Date" ma:index="26" nillable="true" ma:displayName="Sender Date" ma:default="" ma:description="" ma:format="DateTime" ma:internalName="Sender_x0020_Date">
      <xsd:simpleType>
        <xsd:restriction base="dms:DateTime"/>
      </xsd:simpleType>
    </xsd:element>
    <xsd:element name="Receiver_x0020_Date" ma:index="27" nillable="true" ma:displayName="Receiver Date" ma:default="" ma:description="" ma:format="DateTime" ma:internalName="Receiver_x0020_Date">
      <xsd:simpleType>
        <xsd:restriction base="dms:DateTime"/>
      </xsd:simpleType>
    </xsd:element>
    <xsd:element name="Carbon_x0020_Copy" ma:index="28" nillable="true" ma:displayName="Carbon Copy" ma:description="" ma:internalName="Carbon_x0020_Copy">
      <xsd:simpleType>
        <xsd:restriction base="dms:Text">
          <xsd:maxLength value="255"/>
        </xsd:restriction>
      </xsd:simpleType>
    </xsd:element>
    <xsd:element name="Email_x0020_Table" ma:index="30" nillable="true" ma:displayName="Email Table" ma:description="" ma:internalName="Email_x0020_Table">
      <xsd:simpleType>
        <xsd:restriction base="dms:Note">
          <xsd:maxLength value="255"/>
        </xsd:restriction>
      </xsd:simpleType>
    </xsd:element>
    <xsd:element name="Library" ma:index="31" nillable="true" ma:displayName="Library" ma:default="" ma:description="" ma:internalName="Library">
      <xsd:simpleType>
        <xsd:restriction base="dms:Text">
          <xsd:maxLength value="255"/>
        </xsd:restriction>
      </xsd:simpleType>
    </xsd:element>
    <xsd:element name="Legacy_x0020_DocID" ma:index="32" nillable="true" ma:displayName="Legacy DocID" ma:decimals="-1" ma:default="" ma:description="" ma:internalName="Legacy_x0020_DocID">
      <xsd:simpleType>
        <xsd:restriction base="dms:Number"/>
      </xsd:simpleType>
    </xsd:element>
    <xsd:element name="Legacy_x0020_Version" ma:index="33" nillable="true" ma:displayName="Legacy Version" ma:default="" ma:description="" ma:internalName="Legacy_x0020_Version">
      <xsd:simpleType>
        <xsd:restriction base="dms:Text">
          <xsd:maxLength value="255"/>
        </xsd:restriction>
      </xsd:simpleType>
    </xsd:element>
    <xsd:element name="Class" ma:index="34" nillable="true" ma:displayName="Class" ma:default="" ma:description="" ma:internalName="Class">
      <xsd:simpleType>
        <xsd:restriction base="dms:Text">
          <xsd:maxLength value="255"/>
        </xsd:restriction>
      </xsd:simpleType>
    </xsd:element>
    <xsd:element name="Author0" ma:index="35" nillable="true" ma:displayName="Author" ma:default="" ma:description="" ma:internalName="Author0">
      <xsd:simpleType>
        <xsd:restriction base="dms:Text">
          <xsd:maxLength value="255"/>
        </xsd:restriction>
      </xsd:simpleType>
    </xsd:element>
    <xsd:element name="Status" ma:index="36" nillable="true" ma:displayName="Status" ma:default="" ma:description="" ma:internalName="Status">
      <xsd:simpleType>
        <xsd:restriction base="dms:Text">
          <xsd:maxLength value="255"/>
        </xsd:restriction>
      </xsd:simpleType>
    </xsd:element>
    <xsd:element name="Year" ma:index="37" nillable="true" ma:displayName="Year" ma:default="" ma:description="" ma:internalName="Year">
      <xsd:simpleType>
        <xsd:restriction base="dms:Text">
          <xsd:maxLength value="255"/>
        </xsd:restriction>
      </xsd:simpleType>
    </xsd:element>
    <xsd:element name="Other_x0020_Details" ma:index="38" nillable="true" ma:displayName="Other Details" ma:default="" ma:description="" ma:internalName="Other_x0020_Details">
      <xsd:simpleType>
        <xsd:restriction base="dms:Text">
          <xsd:maxLength value="255"/>
        </xsd:restriction>
      </xsd:simpleType>
    </xsd:element>
    <xsd:element name="Other_x0020_Details_2" ma:index="39" nillable="true" ma:displayName="Other Details_2" ma:description="" ma:internalName="Other_x0020_Details_2">
      <xsd:simpleType>
        <xsd:restriction base="dms:Text">
          <xsd:maxLength value="255"/>
        </xsd:restriction>
      </xsd:simpleType>
    </xsd:element>
    <xsd:element name="MTS_x0020_Type" ma:index="40" nillable="true" ma:displayName="MTS Type" ma:default="" ma:description="" ma:internalName="MTS_x0020_Type">
      <xsd:simpleType>
        <xsd:restriction base="dms:Note">
          <xsd:maxLength value="255"/>
        </xsd:restriction>
      </xsd:simpleType>
    </xsd:element>
    <xsd:element name="MTS_x0020_ID" ma:index="41" nillable="true" ma:displayName="MTS ID" ma:default="" ma:description="" ma:internalName="MTS_x0020_ID">
      <xsd:simpleType>
        <xsd:restriction base="dms:Text">
          <xsd:maxLength value="255"/>
        </xsd:restriction>
      </xsd:simpleType>
    </xsd:element>
    <xsd:element name="Supplemental_x0020_Markings" ma:index="42" nillable="true" ma:displayName="Supplemental Markings" ma:description="" ma:internalName="Supplemental_x0020_Markings">
      <xsd:simpleType>
        <xsd:restriction base="dms:Note">
          <xsd:maxLength value="255"/>
        </xsd:restriction>
      </xsd:simpleType>
    </xsd:element>
    <xsd:element name="To" ma:index="43" nillable="true" ma:displayName="To" ma:default="" ma:description="" ma:internalName="To">
      <xsd:simpleType>
        <xsd:restriction base="dms:Note">
          <xsd:maxLength value="255"/>
        </xsd:restriction>
      </xsd:simpleType>
    </xsd:element>
    <xsd:element name="From" ma:index="44" nillable="true" ma:displayName="From" ma:default="" ma:description="" ma:internalName="From">
      <xsd:simpleType>
        <xsd:restriction base="dms:Text">
          <xsd:maxLength value="255"/>
        </xsd:restriction>
      </xsd:simpleType>
    </xsd:element>
    <xsd:element name="Sent_x002f_Received" ma:index="45" nillable="true" ma:displayName="Sent/Received" ma:default="" ma:description="" ma:internalName="Sent_x002f_Received">
      <xsd:simpleType>
        <xsd:restriction base="dms:Text">
          <xsd:maxLength value="255"/>
        </xsd:restriction>
      </xsd:simpleType>
    </xsd:element>
    <xsd:element name="Contract_x0020_Number" ma:index="46" nillable="true" ma:displayName="Contract Number" ma:default="" ma:description="" ma:internalName="Contract_x0020_Number">
      <xsd:simpleType>
        <xsd:restriction base="dms:Text">
          <xsd:maxLength value="255"/>
        </xsd:restriction>
      </xsd:simpleType>
    </xsd:element>
    <xsd:element name="Other_x0020_Details_3" ma:index="47" nillable="true" ma:displayName="Other Details_3" ma:description="" ma:internalName="Other_x0020_Details_3">
      <xsd:simpleType>
        <xsd:restriction base="dms:Text">
          <xsd:maxLength value="255"/>
        </xsd:restriction>
      </xsd:simpleType>
    </xsd:element>
    <xsd:element name="lcf76f155ced4ddcb4097134ff3c332f" ma:index="48" nillable="true" ma:displayName="Image Tags_0" ma:hidden="true" ma:internalName="lcf76f155ced4ddcb4097134ff3c332f">
      <xsd:simpleType>
        <xsd:restriction base="dms:Note"/>
      </xsd:simpleType>
    </xsd:element>
    <xsd:element name="_Flow_SignoffStatus" ma:index="50"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2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724696B-0B91-4CDD-A897-F2078204CF66}">
  <ds:schemaRefs>
    <ds:schemaRef ds:uri="http://schemas.microsoft.com/office/2006/metadata/properties"/>
    <ds:schemaRef ds:uri="http://schemas.microsoft.com/office/infopath/2007/PartnerControls"/>
    <ds:schemaRef ds:uri="4a94300e-a927-4b92-9d3a-682523035cb6"/>
    <ds:schemaRef ds:uri="http://schemas.microsoft.com/sharepoint/v3"/>
    <ds:schemaRef ds:uri="58a6f171-52cb-4404-b47d-af1c8daf8fd1"/>
  </ds:schemaRefs>
</ds:datastoreItem>
</file>

<file path=customXml/itemProps2.xml><?xml version="1.0" encoding="utf-8"?>
<ds:datastoreItem xmlns:ds="http://schemas.openxmlformats.org/officeDocument/2006/customXml" ds:itemID="{F59EB4E2-EF99-4D02-BC00-A09D15CFD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a6f171-52cb-4404-b47d-af1c8daf8fd1"/>
    <ds:schemaRef ds:uri="4a94300e-a927-4b92-9d3a-682523035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22FD42-8B25-46A9-BE8A-497977EA55E5}">
  <ds:schemaRefs>
    <ds:schemaRef ds:uri="http://schemas.microsoft.com/sharepoint/v3/contenttype/forms"/>
  </ds:schemaRefs>
</ds:datastoreItem>
</file>

<file path=customXml/itemProps4.xml><?xml version="1.0" encoding="utf-8"?>
<ds:datastoreItem xmlns:ds="http://schemas.openxmlformats.org/officeDocument/2006/customXml" ds:itemID="{D7937101-3F41-4894-9E31-637459FBF94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Scenario Totals</vt:lpstr>
      <vt:lpstr>1990-2050 Central estimate AR5</vt:lpstr>
      <vt:lpstr>1990-2050 High estimate AR5</vt:lpstr>
      <vt:lpstr>1990-2050 Low estimate AR5</vt:lpstr>
    </vt:vector>
  </TitlesOfParts>
  <Manager/>
  <Company>MFE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nistorb</dc:creator>
  <cp:keywords/>
  <dc:description/>
  <cp:lastModifiedBy>Joe Val Alipin</cp:lastModifiedBy>
  <cp:revision/>
  <dcterms:created xsi:type="dcterms:W3CDTF">2019-06-25T04:35:36Z</dcterms:created>
  <dcterms:modified xsi:type="dcterms:W3CDTF">2024-03-27T20:26:23Z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dda6cc-d61d-4fd2-bf18-9b3017d931cc_Enabled">
    <vt:lpwstr>true</vt:lpwstr>
  </property>
  <property fmtid="{D5CDD505-2E9C-101B-9397-08002B2CF9AE}" pid="3" name="MSIP_Label_52dda6cc-d61d-4fd2-bf18-9b3017d931cc_SetDate">
    <vt:lpwstr>2021-06-11T00:44:58Z</vt:lpwstr>
  </property>
  <property fmtid="{D5CDD505-2E9C-101B-9397-08002B2CF9AE}" pid="4" name="MSIP_Label_52dda6cc-d61d-4fd2-bf18-9b3017d931cc_Method">
    <vt:lpwstr>Privileged</vt:lpwstr>
  </property>
  <property fmtid="{D5CDD505-2E9C-101B-9397-08002B2CF9AE}" pid="5" name="MSIP_Label_52dda6cc-d61d-4fd2-bf18-9b3017d931cc_Name">
    <vt:lpwstr>[UNCLASSIFIED]</vt:lpwstr>
  </property>
  <property fmtid="{D5CDD505-2E9C-101B-9397-08002B2CF9AE}" pid="6" name="MSIP_Label_52dda6cc-d61d-4fd2-bf18-9b3017d931cc_SiteId">
    <vt:lpwstr>761dd003-d4ff-4049-8a72-8549b20fcbb1</vt:lpwstr>
  </property>
  <property fmtid="{D5CDD505-2E9C-101B-9397-08002B2CF9AE}" pid="7" name="MSIP_Label_52dda6cc-d61d-4fd2-bf18-9b3017d931cc_ActionId">
    <vt:lpwstr>f0576ecf-d842-4357-a811-0dbfd5ab49b9</vt:lpwstr>
  </property>
  <property fmtid="{D5CDD505-2E9C-101B-9397-08002B2CF9AE}" pid="8" name="MSIP_Label_52dda6cc-d61d-4fd2-bf18-9b3017d931cc_ContentBits">
    <vt:lpwstr>0</vt:lpwstr>
  </property>
  <property fmtid="{D5CDD505-2E9C-101B-9397-08002B2CF9AE}" pid="9" name="ContentTypeId">
    <vt:lpwstr>0x010100D50ED7AFFD01F14AA9CDF79350FE43BA00D6EDFF20929DCF4EA8192F86BEA695E0</vt:lpwstr>
  </property>
  <property fmtid="{D5CDD505-2E9C-101B-9397-08002B2CF9AE}" pid="10" name="_dlc_DocIdItemGuid">
    <vt:lpwstr>a633bef2-84b1-40b2-a856-0fab3fe72d38</vt:lpwstr>
  </property>
  <property fmtid="{D5CDD505-2E9C-101B-9397-08002B2CF9AE}" pid="11" name="MediaServiceImageTags">
    <vt:lpwstr/>
  </property>
</Properties>
</file>